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68" windowWidth="15192" windowHeight="9660" tabRatio="817" firstSheet="3" activeTab="3"/>
  </bookViews>
  <sheets>
    <sheet name="Instructions" sheetId="21" r:id="rId1"/>
    <sheet name="Career Center Costs" sheetId="16" r:id="rId2"/>
    <sheet name="WIB Costs" sheetId="14" r:id="rId3"/>
    <sheet name="Training-Expenses-Single County" sheetId="19" r:id="rId4"/>
    <sheet name="Training- Expenses-Multi county" sheetId="18" r:id="rId5"/>
    <sheet name="Staffing FTE" sheetId="15" r:id="rId6"/>
    <sheet name="Budget totals" sheetId="13" r:id="rId7"/>
    <sheet name="Overall Summary" sheetId="20" r:id="rId8"/>
  </sheets>
  <definedNames>
    <definedName name="_xlnm.Print_Area" localSheetId="7">'Overall Summary'!$A$1:$H$35</definedName>
    <definedName name="_xlnm.Print_Area" localSheetId="4">'Training- Expenses-Multi county'!$A$2:$R$139</definedName>
    <definedName name="_xlnm.Print_Area" localSheetId="3">'Training-Expenses-Single County'!$A$1:$R$23</definedName>
  </definedNames>
  <calcPr calcId="145621"/>
</workbook>
</file>

<file path=xl/calcChain.xml><?xml version="1.0" encoding="utf-8"?>
<calcChain xmlns="http://schemas.openxmlformats.org/spreadsheetml/2006/main">
  <c r="C23" i="16" l="1"/>
  <c r="C24" i="16"/>
  <c r="C25" i="16"/>
  <c r="C26" i="16"/>
  <c r="C27" i="16"/>
  <c r="C28" i="16"/>
  <c r="C29" i="16"/>
  <c r="C30" i="16"/>
  <c r="C31" i="16"/>
  <c r="C32" i="16"/>
  <c r="C33" i="16"/>
  <c r="C34" i="16"/>
  <c r="C102" i="16"/>
  <c r="C105" i="16"/>
  <c r="H157" i="16"/>
  <c r="G12" i="13" s="1"/>
  <c r="H158" i="16"/>
  <c r="G13" i="13" s="1"/>
  <c r="H159" i="16"/>
  <c r="G14" i="13" s="1"/>
  <c r="H160" i="16"/>
  <c r="G30" i="13" s="1"/>
  <c r="H161" i="16"/>
  <c r="G31" i="13" s="1"/>
  <c r="H162" i="16"/>
  <c r="G32" i="13" s="1"/>
  <c r="H163" i="16"/>
  <c r="H164" i="16"/>
  <c r="G21" i="13" s="1"/>
  <c r="H165" i="16"/>
  <c r="H166" i="16"/>
  <c r="H167" i="16"/>
  <c r="H168" i="16"/>
  <c r="H169" i="16"/>
  <c r="G157" i="16"/>
  <c r="F12" i="13" s="1"/>
  <c r="G158" i="16"/>
  <c r="G159" i="16"/>
  <c r="F14" i="13" s="1"/>
  <c r="G160" i="16"/>
  <c r="F30" i="13" s="1"/>
  <c r="G161" i="16"/>
  <c r="F31" i="13" s="1"/>
  <c r="G162" i="16"/>
  <c r="G163" i="16"/>
  <c r="G164" i="16"/>
  <c r="G165" i="16"/>
  <c r="F22" i="13" s="1"/>
  <c r="G166" i="16"/>
  <c r="G167" i="16"/>
  <c r="F24" i="13" s="1"/>
  <c r="G168" i="16"/>
  <c r="G169" i="16"/>
  <c r="F26" i="13" s="1"/>
  <c r="F157" i="16"/>
  <c r="F158" i="16"/>
  <c r="E13" i="13" s="1"/>
  <c r="F159" i="16"/>
  <c r="F160" i="16"/>
  <c r="E30" i="13" s="1"/>
  <c r="F161" i="16"/>
  <c r="F162" i="16"/>
  <c r="E32" i="13" s="1"/>
  <c r="F163" i="16"/>
  <c r="E20" i="13" s="1"/>
  <c r="F164" i="16"/>
  <c r="F165" i="16"/>
  <c r="E22" i="13" s="1"/>
  <c r="F166" i="16"/>
  <c r="E23" i="13" s="1"/>
  <c r="F167" i="16"/>
  <c r="F168" i="16"/>
  <c r="F169" i="16"/>
  <c r="E26" i="13" s="1"/>
  <c r="E157" i="16"/>
  <c r="D12" i="13" s="1"/>
  <c r="E158" i="16"/>
  <c r="E159" i="16"/>
  <c r="E160" i="16"/>
  <c r="E161" i="16"/>
  <c r="D31" i="13" s="1"/>
  <c r="E162" i="16"/>
  <c r="E163" i="16"/>
  <c r="E164" i="16"/>
  <c r="E165" i="16"/>
  <c r="D22" i="13" s="1"/>
  <c r="E166" i="16"/>
  <c r="D23" i="13" s="1"/>
  <c r="E167" i="16"/>
  <c r="D24" i="13" s="1"/>
  <c r="E168" i="16"/>
  <c r="E169" i="16"/>
  <c r="D26" i="13" s="1"/>
  <c r="D157" i="16"/>
  <c r="D158" i="16"/>
  <c r="C13" i="13" s="1"/>
  <c r="D159" i="16"/>
  <c r="D160" i="16"/>
  <c r="D161" i="16"/>
  <c r="D162" i="16"/>
  <c r="D163" i="16"/>
  <c r="D164" i="16"/>
  <c r="D165" i="16"/>
  <c r="D166" i="16"/>
  <c r="D167" i="16"/>
  <c r="D168" i="16"/>
  <c r="D169" i="16"/>
  <c r="B85" i="18"/>
  <c r="B62" i="18"/>
  <c r="B39" i="18"/>
  <c r="B108" i="18"/>
  <c r="B16" i="18"/>
  <c r="G9" i="20"/>
  <c r="C11" i="15"/>
  <c r="D19" i="14"/>
  <c r="D151" i="16"/>
  <c r="G26" i="13"/>
  <c r="D156" i="16"/>
  <c r="C11" i="13" s="1"/>
  <c r="C6" i="14"/>
  <c r="C7" i="14"/>
  <c r="C8" i="14"/>
  <c r="C9" i="14"/>
  <c r="C10" i="14"/>
  <c r="C11" i="14"/>
  <c r="C12" i="14"/>
  <c r="C13" i="14"/>
  <c r="C14" i="14"/>
  <c r="C15" i="14"/>
  <c r="C16" i="14"/>
  <c r="C17" i="14"/>
  <c r="C18" i="14"/>
  <c r="C5" i="16"/>
  <c r="C6" i="16"/>
  <c r="C7" i="16"/>
  <c r="C8" i="16"/>
  <c r="C9" i="16"/>
  <c r="C10" i="16"/>
  <c r="C11" i="16"/>
  <c r="C12" i="16"/>
  <c r="C13" i="16"/>
  <c r="C14" i="16"/>
  <c r="C15" i="16"/>
  <c r="C16" i="16"/>
  <c r="C17" i="16"/>
  <c r="C35" i="16"/>
  <c r="C36" i="16"/>
  <c r="C43" i="16"/>
  <c r="C44" i="16"/>
  <c r="C45" i="16"/>
  <c r="C46" i="16"/>
  <c r="C47" i="16"/>
  <c r="C48" i="16"/>
  <c r="C49" i="16"/>
  <c r="C50" i="16"/>
  <c r="C51" i="16"/>
  <c r="C52" i="16"/>
  <c r="C53" i="16"/>
  <c r="C54" i="16"/>
  <c r="C55" i="16"/>
  <c r="C62" i="16"/>
  <c r="C63" i="16"/>
  <c r="C64" i="16"/>
  <c r="C65" i="16"/>
  <c r="C66" i="16"/>
  <c r="C67" i="16"/>
  <c r="C68" i="16"/>
  <c r="C69" i="16"/>
  <c r="C70" i="16"/>
  <c r="C71" i="16"/>
  <c r="C72" i="16"/>
  <c r="C73" i="16"/>
  <c r="C74" i="16"/>
  <c r="C119" i="16"/>
  <c r="C120" i="16"/>
  <c r="C121" i="16"/>
  <c r="C122" i="16"/>
  <c r="C123" i="16"/>
  <c r="C124" i="16"/>
  <c r="C125" i="16"/>
  <c r="C126" i="16"/>
  <c r="C127" i="16"/>
  <c r="C128" i="16"/>
  <c r="C129" i="16"/>
  <c r="C130" i="16"/>
  <c r="C131" i="16"/>
  <c r="C81" i="16"/>
  <c r="C82" i="16"/>
  <c r="C83" i="16"/>
  <c r="C84" i="16"/>
  <c r="C85" i="16"/>
  <c r="C86" i="16"/>
  <c r="C87" i="16"/>
  <c r="C88" i="16"/>
  <c r="C89" i="16"/>
  <c r="C90" i="16"/>
  <c r="C91" i="16"/>
  <c r="C92" i="16"/>
  <c r="C93" i="16"/>
  <c r="C138" i="16"/>
  <c r="C139" i="16"/>
  <c r="C140" i="16"/>
  <c r="C141" i="16"/>
  <c r="C142" i="16"/>
  <c r="C143" i="16"/>
  <c r="C144" i="16"/>
  <c r="C145" i="16"/>
  <c r="C146" i="16"/>
  <c r="C147" i="16"/>
  <c r="C148" i="16"/>
  <c r="C149" i="16"/>
  <c r="C150" i="16"/>
  <c r="G20" i="13"/>
  <c r="G22" i="13"/>
  <c r="G23" i="13"/>
  <c r="G24" i="13"/>
  <c r="F13" i="13"/>
  <c r="F32" i="13"/>
  <c r="F20" i="13"/>
  <c r="F21" i="13"/>
  <c r="F23" i="13"/>
  <c r="E12" i="13"/>
  <c r="E31" i="13"/>
  <c r="E21" i="13"/>
  <c r="D13" i="13"/>
  <c r="D14" i="13"/>
  <c r="D30" i="13"/>
  <c r="D20" i="13"/>
  <c r="D21" i="13"/>
  <c r="E156" i="16"/>
  <c r="D11" i="13" s="1"/>
  <c r="F156" i="16"/>
  <c r="E11" i="13" s="1"/>
  <c r="G156" i="16"/>
  <c r="F11" i="13" s="1"/>
  <c r="H156" i="16"/>
  <c r="G11" i="13" s="1"/>
  <c r="H151" i="16"/>
  <c r="G151" i="16"/>
  <c r="F151" i="16"/>
  <c r="E151" i="16"/>
  <c r="C137" i="16"/>
  <c r="H132" i="16"/>
  <c r="G132" i="16"/>
  <c r="F132" i="16"/>
  <c r="E132" i="16"/>
  <c r="D132" i="16"/>
  <c r="C118" i="16"/>
  <c r="H113" i="16"/>
  <c r="G113" i="16"/>
  <c r="F113" i="16"/>
  <c r="E113" i="16"/>
  <c r="D113" i="16"/>
  <c r="C112" i="16"/>
  <c r="C111" i="16"/>
  <c r="C110" i="16"/>
  <c r="C109" i="16"/>
  <c r="C108" i="16"/>
  <c r="C107" i="16"/>
  <c r="C106" i="16"/>
  <c r="C104" i="16"/>
  <c r="C103" i="16"/>
  <c r="C101" i="16"/>
  <c r="C100" i="16"/>
  <c r="C99" i="16"/>
  <c r="H94" i="16"/>
  <c r="G94" i="16"/>
  <c r="F94" i="16"/>
  <c r="E94" i="16"/>
  <c r="D94" i="16"/>
  <c r="C80" i="16"/>
  <c r="H75" i="16"/>
  <c r="G75" i="16"/>
  <c r="F75" i="16"/>
  <c r="E75" i="16"/>
  <c r="D75" i="16"/>
  <c r="C61" i="16"/>
  <c r="H56" i="16"/>
  <c r="G56" i="16"/>
  <c r="F56" i="16"/>
  <c r="E56" i="16"/>
  <c r="D56" i="16"/>
  <c r="C42" i="16"/>
  <c r="H37" i="16"/>
  <c r="G37" i="16"/>
  <c r="F37" i="16"/>
  <c r="E37" i="16"/>
  <c r="D37" i="16"/>
  <c r="Q135" i="18"/>
  <c r="R135" i="18"/>
  <c r="P135" i="18"/>
  <c r="P139" i="18" s="1"/>
  <c r="O135" i="18"/>
  <c r="N135" i="18"/>
  <c r="N139" i="18" s="1"/>
  <c r="L138" i="18"/>
  <c r="M138" i="18"/>
  <c r="L137" i="18"/>
  <c r="M137" i="18"/>
  <c r="L136" i="18"/>
  <c r="M136" i="18"/>
  <c r="L135" i="18"/>
  <c r="L139" i="18" s="1"/>
  <c r="M135" i="18"/>
  <c r="K136" i="18"/>
  <c r="K137" i="18"/>
  <c r="K138" i="18"/>
  <c r="K135" i="18"/>
  <c r="J136" i="18"/>
  <c r="J137" i="18"/>
  <c r="J138" i="18"/>
  <c r="J135" i="18"/>
  <c r="I136" i="18"/>
  <c r="I137" i="18"/>
  <c r="I138" i="18"/>
  <c r="I135" i="18"/>
  <c r="H136" i="18"/>
  <c r="H139" i="18" s="1"/>
  <c r="H137" i="18"/>
  <c r="H138" i="18"/>
  <c r="G136" i="18"/>
  <c r="G137" i="18"/>
  <c r="G138" i="18"/>
  <c r="G135" i="18"/>
  <c r="H135" i="18"/>
  <c r="F136" i="18"/>
  <c r="F137" i="18"/>
  <c r="F138" i="18"/>
  <c r="F135" i="18"/>
  <c r="E136" i="18"/>
  <c r="E137" i="18"/>
  <c r="E138" i="18"/>
  <c r="E135" i="18"/>
  <c r="D136" i="18"/>
  <c r="D137" i="18"/>
  <c r="D138" i="18"/>
  <c r="D135" i="18"/>
  <c r="Q124" i="18"/>
  <c r="R124" i="18"/>
  <c r="P124" i="18"/>
  <c r="P128" i="18" s="1"/>
  <c r="O124" i="18"/>
  <c r="N124" i="18"/>
  <c r="N128" i="18" s="1"/>
  <c r="L127" i="18"/>
  <c r="M127" i="18"/>
  <c r="L126" i="18"/>
  <c r="M126" i="18"/>
  <c r="L125" i="18"/>
  <c r="M125" i="18"/>
  <c r="L124" i="18"/>
  <c r="M124" i="18"/>
  <c r="K125" i="18"/>
  <c r="K126" i="18"/>
  <c r="K127" i="18"/>
  <c r="K124" i="18"/>
  <c r="J127" i="18"/>
  <c r="J126" i="18"/>
  <c r="J125" i="18"/>
  <c r="J124" i="18"/>
  <c r="J128" i="18" s="1"/>
  <c r="I125" i="18"/>
  <c r="I126" i="18"/>
  <c r="I127" i="18"/>
  <c r="I124" i="18"/>
  <c r="G127" i="18"/>
  <c r="H127" i="18"/>
  <c r="G126" i="18"/>
  <c r="H126" i="18"/>
  <c r="G125" i="18"/>
  <c r="H125" i="18"/>
  <c r="G124" i="18"/>
  <c r="G128" i="18" s="1"/>
  <c r="H124" i="18"/>
  <c r="F125" i="18"/>
  <c r="F126" i="18"/>
  <c r="F127" i="18"/>
  <c r="F124" i="18"/>
  <c r="E127" i="18"/>
  <c r="E126" i="18"/>
  <c r="E125" i="18"/>
  <c r="E124" i="18"/>
  <c r="D125" i="18"/>
  <c r="D126" i="18"/>
  <c r="D127" i="18"/>
  <c r="D124" i="18"/>
  <c r="R139" i="18"/>
  <c r="Q139" i="18"/>
  <c r="O139" i="18"/>
  <c r="J139" i="18"/>
  <c r="B131" i="18"/>
  <c r="R128" i="18"/>
  <c r="Q128" i="18"/>
  <c r="O128" i="18"/>
  <c r="M128" i="18"/>
  <c r="H19" i="14"/>
  <c r="G18" i="13" s="1"/>
  <c r="G19" i="14"/>
  <c r="F18" i="13" s="1"/>
  <c r="F19" i="14"/>
  <c r="E18" i="13" s="1"/>
  <c r="E19" i="14"/>
  <c r="D18" i="13" s="1"/>
  <c r="C18" i="13"/>
  <c r="R116" i="18"/>
  <c r="Q116" i="18"/>
  <c r="P116" i="18"/>
  <c r="O116" i="18"/>
  <c r="N116" i="18"/>
  <c r="M116" i="18"/>
  <c r="L116" i="18"/>
  <c r="K116" i="18"/>
  <c r="J116" i="18"/>
  <c r="I116" i="18"/>
  <c r="H116" i="18"/>
  <c r="G116" i="18"/>
  <c r="F116" i="18"/>
  <c r="E116" i="18"/>
  <c r="D116" i="18"/>
  <c r="C115" i="18"/>
  <c r="C138" i="18" s="1"/>
  <c r="G31" i="20" s="1"/>
  <c r="C114" i="18"/>
  <c r="C113" i="18"/>
  <c r="C112" i="18"/>
  <c r="R105" i="18"/>
  <c r="Q105" i="18"/>
  <c r="P105" i="18"/>
  <c r="O105" i="18"/>
  <c r="N105" i="18"/>
  <c r="M105" i="18"/>
  <c r="L105" i="18"/>
  <c r="K105" i="18"/>
  <c r="J105" i="18"/>
  <c r="I105" i="18"/>
  <c r="H105" i="18"/>
  <c r="G105" i="18"/>
  <c r="F105" i="18"/>
  <c r="C105" i="18" s="1"/>
  <c r="E105" i="18"/>
  <c r="D105" i="18"/>
  <c r="C104" i="18"/>
  <c r="C103" i="18"/>
  <c r="C102" i="18"/>
  <c r="C101" i="18"/>
  <c r="R93" i="18"/>
  <c r="Q93" i="18"/>
  <c r="P93" i="18"/>
  <c r="O93" i="18"/>
  <c r="N93" i="18"/>
  <c r="M93" i="18"/>
  <c r="L93" i="18"/>
  <c r="K93" i="18"/>
  <c r="J93" i="18"/>
  <c r="I93" i="18"/>
  <c r="H93" i="18"/>
  <c r="G93" i="18"/>
  <c r="F93" i="18"/>
  <c r="C93" i="18" s="1"/>
  <c r="E93" i="18"/>
  <c r="D93" i="18"/>
  <c r="C92" i="18"/>
  <c r="C91" i="18"/>
  <c r="C90" i="18"/>
  <c r="C89" i="18"/>
  <c r="R82" i="18"/>
  <c r="Q82" i="18"/>
  <c r="P82" i="18"/>
  <c r="O82" i="18"/>
  <c r="N82" i="18"/>
  <c r="M82" i="18"/>
  <c r="L82" i="18"/>
  <c r="K82" i="18"/>
  <c r="J82" i="18"/>
  <c r="I82" i="18"/>
  <c r="H82" i="18"/>
  <c r="G82" i="18"/>
  <c r="F82" i="18"/>
  <c r="E82" i="18"/>
  <c r="D82" i="18"/>
  <c r="C82" i="18"/>
  <c r="C81" i="18"/>
  <c r="C80" i="18"/>
  <c r="C79" i="18"/>
  <c r="C78" i="18"/>
  <c r="R70" i="18"/>
  <c r="Q70" i="18"/>
  <c r="P70" i="18"/>
  <c r="O70" i="18"/>
  <c r="N70" i="18"/>
  <c r="M70" i="18"/>
  <c r="L70" i="18"/>
  <c r="K70" i="18"/>
  <c r="J70" i="18"/>
  <c r="I70" i="18"/>
  <c r="H70" i="18"/>
  <c r="G70" i="18"/>
  <c r="F70" i="18"/>
  <c r="E70" i="18"/>
  <c r="D70" i="18"/>
  <c r="C70" i="18"/>
  <c r="C69" i="18"/>
  <c r="C68" i="18"/>
  <c r="C67" i="18"/>
  <c r="C66" i="18"/>
  <c r="R59" i="18"/>
  <c r="Q59" i="18"/>
  <c r="P59" i="18"/>
  <c r="O59" i="18"/>
  <c r="N59" i="18"/>
  <c r="M59" i="18"/>
  <c r="L59" i="18"/>
  <c r="K59" i="18"/>
  <c r="J59" i="18"/>
  <c r="I59" i="18"/>
  <c r="H59" i="18"/>
  <c r="G59" i="18"/>
  <c r="F59" i="18"/>
  <c r="E59" i="18"/>
  <c r="D59" i="18"/>
  <c r="C59" i="18"/>
  <c r="C58" i="18"/>
  <c r="C57" i="18"/>
  <c r="C56" i="18"/>
  <c r="C55" i="18"/>
  <c r="R23" i="19"/>
  <c r="Q23" i="19"/>
  <c r="E36" i="13" s="1"/>
  <c r="F9" i="20" s="1"/>
  <c r="P23" i="19"/>
  <c r="O23" i="19"/>
  <c r="N23" i="19"/>
  <c r="M23" i="19"/>
  <c r="L23" i="19"/>
  <c r="K23" i="19"/>
  <c r="J23" i="19"/>
  <c r="I23" i="19"/>
  <c r="H23" i="19"/>
  <c r="G23" i="19"/>
  <c r="F23" i="19"/>
  <c r="E23" i="19"/>
  <c r="D23" i="19"/>
  <c r="C22" i="19"/>
  <c r="C21" i="19"/>
  <c r="C20" i="19"/>
  <c r="C19" i="19"/>
  <c r="B15" i="19"/>
  <c r="R12" i="19"/>
  <c r="Q12" i="19"/>
  <c r="P12" i="19"/>
  <c r="O12" i="19"/>
  <c r="N12" i="19"/>
  <c r="M12" i="19"/>
  <c r="L12" i="19"/>
  <c r="K12" i="19"/>
  <c r="J12" i="19"/>
  <c r="I12" i="19"/>
  <c r="H12" i="19"/>
  <c r="G12" i="19"/>
  <c r="F12" i="19"/>
  <c r="E12" i="19"/>
  <c r="D12" i="19"/>
  <c r="C11" i="19"/>
  <c r="C10" i="19"/>
  <c r="C9" i="19"/>
  <c r="C8" i="19"/>
  <c r="R47" i="18"/>
  <c r="Q47" i="18"/>
  <c r="P47" i="18"/>
  <c r="O47" i="18"/>
  <c r="N47" i="18"/>
  <c r="M47" i="18"/>
  <c r="L47" i="18"/>
  <c r="K47" i="18"/>
  <c r="J47" i="18"/>
  <c r="I47" i="18"/>
  <c r="H47" i="18"/>
  <c r="G47" i="18"/>
  <c r="F47" i="18"/>
  <c r="C47" i="18" s="1"/>
  <c r="E47" i="18"/>
  <c r="D47" i="18"/>
  <c r="C46" i="18"/>
  <c r="C45" i="18"/>
  <c r="C44" i="18"/>
  <c r="C43" i="18"/>
  <c r="R36" i="18"/>
  <c r="Q36" i="18"/>
  <c r="P36" i="18"/>
  <c r="O36" i="18"/>
  <c r="N36" i="18"/>
  <c r="M36" i="18"/>
  <c r="L36" i="18"/>
  <c r="K36" i="18"/>
  <c r="J36" i="18"/>
  <c r="I36" i="18"/>
  <c r="H36" i="18"/>
  <c r="G36" i="18"/>
  <c r="F36" i="18"/>
  <c r="E36" i="18"/>
  <c r="D36" i="18"/>
  <c r="C36" i="18"/>
  <c r="C35" i="18"/>
  <c r="C34" i="18"/>
  <c r="C33" i="18"/>
  <c r="C32" i="18"/>
  <c r="C22" i="18"/>
  <c r="C21" i="18"/>
  <c r="D24" i="18"/>
  <c r="N24" i="18"/>
  <c r="R24" i="18"/>
  <c r="C9" i="18"/>
  <c r="C124" i="18" s="1"/>
  <c r="Q24" i="18"/>
  <c r="O24" i="18"/>
  <c r="M24" i="18"/>
  <c r="H24" i="18"/>
  <c r="G24" i="18"/>
  <c r="E24" i="18"/>
  <c r="C23" i="18"/>
  <c r="P24" i="18"/>
  <c r="L24" i="18"/>
  <c r="K24" i="18"/>
  <c r="J24" i="18"/>
  <c r="I24" i="18"/>
  <c r="F24" i="18"/>
  <c r="R13" i="18"/>
  <c r="P13" i="18"/>
  <c r="N13" i="18"/>
  <c r="M13" i="18"/>
  <c r="J13" i="18"/>
  <c r="H13" i="18"/>
  <c r="C12" i="18"/>
  <c r="C127" i="18" s="1"/>
  <c r="F31" i="20" s="1"/>
  <c r="C11" i="18"/>
  <c r="L13" i="18"/>
  <c r="C10" i="18"/>
  <c r="Q13" i="18"/>
  <c r="O13" i="18"/>
  <c r="K13" i="18"/>
  <c r="I13" i="18"/>
  <c r="G13" i="18"/>
  <c r="F13" i="18"/>
  <c r="E13" i="18"/>
  <c r="D13" i="18"/>
  <c r="D18" i="16"/>
  <c r="E18" i="16"/>
  <c r="F18" i="16"/>
  <c r="G18" i="16"/>
  <c r="H18" i="16"/>
  <c r="C4" i="16"/>
  <c r="K5" i="15"/>
  <c r="G18" i="20" s="1"/>
  <c r="J22" i="15"/>
  <c r="K21" i="15"/>
  <c r="H23" i="20" s="1"/>
  <c r="I22" i="15"/>
  <c r="H22" i="15"/>
  <c r="G22" i="15"/>
  <c r="F22" i="15"/>
  <c r="E22" i="15"/>
  <c r="D22" i="15"/>
  <c r="C22" i="15"/>
  <c r="J11" i="15"/>
  <c r="K10" i="15"/>
  <c r="G23" i="20" s="1"/>
  <c r="I11" i="15"/>
  <c r="H11" i="15"/>
  <c r="G11" i="15"/>
  <c r="F11" i="15"/>
  <c r="E11" i="15"/>
  <c r="D11" i="15"/>
  <c r="K6" i="15"/>
  <c r="G19" i="20" s="1"/>
  <c r="K20" i="15"/>
  <c r="H22" i="20" s="1"/>
  <c r="K19" i="15"/>
  <c r="H21" i="20" s="1"/>
  <c r="K18" i="15"/>
  <c r="H20" i="20" s="1"/>
  <c r="K16" i="15"/>
  <c r="H18" i="20" s="1"/>
  <c r="K15" i="15"/>
  <c r="H17" i="20" s="1"/>
  <c r="K9" i="15"/>
  <c r="G22" i="20" s="1"/>
  <c r="K8" i="15"/>
  <c r="G21" i="20" s="1"/>
  <c r="K7" i="15"/>
  <c r="G20" i="20" s="1"/>
  <c r="K4" i="15"/>
  <c r="G17" i="20" s="1"/>
  <c r="C5" i="14"/>
  <c r="B19" i="13"/>
  <c r="G7" i="13"/>
  <c r="H5" i="20" s="1"/>
  <c r="B6" i="13"/>
  <c r="F7" i="13"/>
  <c r="G5" i="20" s="1"/>
  <c r="E7" i="13"/>
  <c r="F5" i="20" s="1"/>
  <c r="D7" i="13"/>
  <c r="E5" i="20" s="1"/>
  <c r="C7" i="13"/>
  <c r="D5" i="20" s="1"/>
  <c r="C23" i="19" l="1"/>
  <c r="C12" i="19"/>
  <c r="F28" i="20"/>
  <c r="F32" i="20" s="1"/>
  <c r="C168" i="16"/>
  <c r="C136" i="18"/>
  <c r="G29" i="20" s="1"/>
  <c r="C125" i="18"/>
  <c r="F29" i="20" s="1"/>
  <c r="C126" i="18"/>
  <c r="F30" i="20" s="1"/>
  <c r="C137" i="18"/>
  <c r="G30" i="20" s="1"/>
  <c r="D139" i="18"/>
  <c r="F139" i="18"/>
  <c r="I139" i="18"/>
  <c r="K139" i="18"/>
  <c r="D36" i="13" s="1"/>
  <c r="E9" i="20" s="1"/>
  <c r="C169" i="16"/>
  <c r="C26" i="13"/>
  <c r="C161" i="16"/>
  <c r="C157" i="16"/>
  <c r="C12" i="13"/>
  <c r="C164" i="16"/>
  <c r="C165" i="16"/>
  <c r="C166" i="16"/>
  <c r="C162" i="16"/>
  <c r="C160" i="16"/>
  <c r="C158" i="16"/>
  <c r="C167" i="16"/>
  <c r="C159" i="16"/>
  <c r="E24" i="13"/>
  <c r="E14" i="13"/>
  <c r="E15" i="13" s="1"/>
  <c r="F6" i="20" s="1"/>
  <c r="C163" i="16"/>
  <c r="C19" i="14"/>
  <c r="C5" i="20"/>
  <c r="K11" i="15"/>
  <c r="G24" i="20" s="1"/>
  <c r="G139" i="18"/>
  <c r="C36" i="13" s="1"/>
  <c r="D9" i="20" s="1"/>
  <c r="B26" i="13"/>
  <c r="C24" i="20" s="1"/>
  <c r="C23" i="13"/>
  <c r="B23" i="13" s="1"/>
  <c r="C21" i="20" s="1"/>
  <c r="C22" i="13"/>
  <c r="B22" i="13" s="1"/>
  <c r="C20" i="20" s="1"/>
  <c r="C21" i="13"/>
  <c r="B21" i="13" s="1"/>
  <c r="C19" i="20" s="1"/>
  <c r="C20" i="13"/>
  <c r="B20" i="13" s="1"/>
  <c r="C18" i="20" s="1"/>
  <c r="B32" i="13"/>
  <c r="G33" i="13"/>
  <c r="H8" i="20" s="1"/>
  <c r="F33" i="13"/>
  <c r="G8" i="20" s="1"/>
  <c r="E33" i="13"/>
  <c r="F8" i="20" s="1"/>
  <c r="D33" i="13"/>
  <c r="E8" i="20" s="1"/>
  <c r="C31" i="13"/>
  <c r="B31" i="13" s="1"/>
  <c r="C30" i="13"/>
  <c r="C14" i="13"/>
  <c r="B13" i="13"/>
  <c r="G15" i="13"/>
  <c r="H6" i="20" s="1"/>
  <c r="F15" i="13"/>
  <c r="G6" i="20" s="1"/>
  <c r="B12" i="13"/>
  <c r="D15" i="13"/>
  <c r="E6" i="20" s="1"/>
  <c r="B11" i="13"/>
  <c r="B18" i="13"/>
  <c r="C17" i="20" s="1"/>
  <c r="G25" i="13"/>
  <c r="G27" i="13" s="1"/>
  <c r="H7" i="20" s="1"/>
  <c r="E25" i="13"/>
  <c r="D25" i="13"/>
  <c r="D27" i="13" s="1"/>
  <c r="E7" i="20" s="1"/>
  <c r="C25" i="13"/>
  <c r="C56" i="16"/>
  <c r="C94" i="16"/>
  <c r="C156" i="16"/>
  <c r="H170" i="16"/>
  <c r="C75" i="16"/>
  <c r="C113" i="16"/>
  <c r="C151" i="16"/>
  <c r="C132" i="16"/>
  <c r="C37" i="16"/>
  <c r="M139" i="18"/>
  <c r="G36" i="13" s="1"/>
  <c r="H9" i="20" s="1"/>
  <c r="E139" i="18"/>
  <c r="C116" i="18"/>
  <c r="L128" i="18"/>
  <c r="H128" i="18"/>
  <c r="K128" i="18"/>
  <c r="I128" i="18"/>
  <c r="E128" i="18"/>
  <c r="F128" i="18"/>
  <c r="D128" i="18"/>
  <c r="C13" i="18"/>
  <c r="C128" i="18" s="1"/>
  <c r="C24" i="18"/>
  <c r="C20" i="18"/>
  <c r="C135" i="18" s="1"/>
  <c r="G28" i="20" s="1"/>
  <c r="G32" i="20" s="1"/>
  <c r="C18" i="16"/>
  <c r="K17" i="15"/>
  <c r="H19" i="20" s="1"/>
  <c r="B5" i="13"/>
  <c r="B7" i="13" s="1"/>
  <c r="B24" i="13" l="1"/>
  <c r="C22" i="20" s="1"/>
  <c r="E27" i="13"/>
  <c r="F7" i="20" s="1"/>
  <c r="B14" i="13"/>
  <c r="B15" i="13" s="1"/>
  <c r="C27" i="13"/>
  <c r="C139" i="18"/>
  <c r="B36" i="13" s="1"/>
  <c r="K22" i="15"/>
  <c r="H24" i="20" s="1"/>
  <c r="C33" i="13"/>
  <c r="D8" i="20" s="1"/>
  <c r="C8" i="20" s="1"/>
  <c r="B30" i="13"/>
  <c r="B33" i="13" s="1"/>
  <c r="C15" i="13"/>
  <c r="D6" i="20" s="1"/>
  <c r="C6" i="20" s="1"/>
  <c r="G37" i="13"/>
  <c r="G39" i="13" s="1"/>
  <c r="D170" i="16"/>
  <c r="F170" i="16"/>
  <c r="D37" i="13"/>
  <c r="D39" i="13" s="1"/>
  <c r="G170" i="16"/>
  <c r="F25" i="13"/>
  <c r="F27" i="13" s="1"/>
  <c r="E170" i="16"/>
  <c r="E37" i="13" l="1"/>
  <c r="E39" i="13" s="1"/>
  <c r="C170" i="16"/>
  <c r="B25" i="13"/>
  <c r="C23" i="20" s="1"/>
  <c r="F37" i="13"/>
  <c r="F39" i="13" s="1"/>
  <c r="G7" i="20"/>
  <c r="B27" i="13"/>
  <c r="C25" i="20" s="1"/>
  <c r="D7" i="20"/>
  <c r="D10" i="20" s="1"/>
  <c r="D12" i="20" s="1"/>
  <c r="C37" i="13"/>
  <c r="C39" i="13" s="1"/>
  <c r="B37" i="13" l="1"/>
  <c r="B39" i="13" s="1"/>
  <c r="H10" i="20"/>
  <c r="H12" i="20" s="1"/>
  <c r="F10" i="20"/>
  <c r="F12" i="20" s="1"/>
  <c r="C9" i="20"/>
  <c r="G10" i="20"/>
  <c r="G12" i="20" s="1"/>
  <c r="E10" i="20"/>
  <c r="C7" i="20"/>
  <c r="E12" i="20" l="1"/>
  <c r="C10" i="20"/>
  <c r="C12" i="20"/>
</calcChain>
</file>

<file path=xl/sharedStrings.xml><?xml version="1.0" encoding="utf-8"?>
<sst xmlns="http://schemas.openxmlformats.org/spreadsheetml/2006/main" count="908" uniqueCount="129">
  <si>
    <t>WIA</t>
  </si>
  <si>
    <t>Revenue</t>
  </si>
  <si>
    <t>Totals</t>
  </si>
  <si>
    <t>Adult</t>
  </si>
  <si>
    <t>DW</t>
  </si>
  <si>
    <t>Youth</t>
  </si>
  <si>
    <t>Admin</t>
  </si>
  <si>
    <t>Total Revenue</t>
  </si>
  <si>
    <t>Expenditures</t>
  </si>
  <si>
    <t>Staff Costs</t>
  </si>
  <si>
    <t>Total Staff Costs</t>
  </si>
  <si>
    <t>Operational Costs</t>
  </si>
  <si>
    <t>Total Operational Costs</t>
  </si>
  <si>
    <t>Total Participant Costs</t>
  </si>
  <si>
    <t>Training Costs</t>
  </si>
  <si>
    <t>Total Training Costs</t>
  </si>
  <si>
    <t>Total Expenditures</t>
  </si>
  <si>
    <t>Other Funding</t>
  </si>
  <si>
    <t>Fringe Benefits</t>
  </si>
  <si>
    <t>Travel</t>
  </si>
  <si>
    <t>Rent</t>
  </si>
  <si>
    <t>Utilities</t>
  </si>
  <si>
    <t>Supplies</t>
  </si>
  <si>
    <t>Leased Equipment</t>
  </si>
  <si>
    <t>Support Services</t>
  </si>
  <si>
    <t>ITA</t>
  </si>
  <si>
    <t>OJT</t>
  </si>
  <si>
    <t>Youth Wages</t>
  </si>
  <si>
    <t>Operational Cost Breakdown</t>
  </si>
  <si>
    <t>Function/Type of Service</t>
  </si>
  <si>
    <t>WIA Adult</t>
  </si>
  <si>
    <t>WIA DW</t>
  </si>
  <si>
    <t>WIA Youth</t>
  </si>
  <si>
    <t>Wagner-Peyser</t>
  </si>
  <si>
    <t>REA</t>
  </si>
  <si>
    <t>DVOP LVER</t>
  </si>
  <si>
    <t>Total</t>
  </si>
  <si>
    <t>WIB</t>
  </si>
  <si>
    <t>TAA</t>
  </si>
  <si>
    <t>Business Services</t>
  </si>
  <si>
    <t>Rapid Response</t>
  </si>
  <si>
    <t>Youth Services</t>
  </si>
  <si>
    <t>Function/ Type of Service</t>
  </si>
  <si>
    <t># Participants in Training</t>
  </si>
  <si>
    <t>Training Type</t>
  </si>
  <si>
    <t>Carry In</t>
  </si>
  <si>
    <t>New</t>
  </si>
  <si>
    <t>Staffing Totals</t>
  </si>
  <si>
    <t>Training Totals</t>
  </si>
  <si>
    <t xml:space="preserve">Budget Summary for:  </t>
  </si>
  <si>
    <t>Budget Worksheet</t>
  </si>
  <si>
    <t>Instructions</t>
  </si>
  <si>
    <t>Core/Intensive</t>
  </si>
  <si>
    <t>Other Program Costs</t>
  </si>
  <si>
    <t>Total Program Costs</t>
  </si>
  <si>
    <t>WIA Admin</t>
  </si>
  <si>
    <t>Non-WIA Funding</t>
  </si>
  <si>
    <t>PY13</t>
  </si>
  <si>
    <t>WIB Costs Worksheet</t>
  </si>
  <si>
    <t>WIB Costs</t>
  </si>
  <si>
    <t>One-Stop Costs</t>
  </si>
  <si>
    <t>Staff Salaries</t>
  </si>
  <si>
    <t xml:space="preserve">PY 2013 FTE Staffing - </t>
  </si>
  <si>
    <t>Projected PY 2014 FTE Staffing</t>
  </si>
  <si>
    <t>Carry-over Funds to PY15</t>
  </si>
  <si>
    <t>WIA PY 14 NOA</t>
  </si>
  <si>
    <t>WIA PY 13 Carryover at 6/30/14</t>
  </si>
  <si>
    <t>Supportive Services</t>
  </si>
  <si>
    <t>Admin/Fiscal/ Supervision</t>
  </si>
  <si>
    <t>Note:  The total FTE's here should match the total staff that are funded in the LWIA.</t>
  </si>
  <si>
    <t>Total PY 2013 Training reported</t>
  </si>
  <si>
    <t>Formula Funds</t>
  </si>
  <si>
    <t>Customized</t>
  </si>
  <si>
    <t>Contracted</t>
  </si>
  <si>
    <t>PY 2014 Training Projection</t>
  </si>
  <si>
    <t>PY14 Formula Funds</t>
  </si>
  <si>
    <t>PY13 Carry In</t>
  </si>
  <si>
    <t>PY12 Carry In Formula funds</t>
  </si>
  <si>
    <t>XXXXXXXXX</t>
  </si>
  <si>
    <t>Dislocated Worker</t>
  </si>
  <si>
    <t xml:space="preserve">Training and participants recorded for Multi-County LWIA's </t>
  </si>
  <si>
    <t>County Name:</t>
  </si>
  <si>
    <t xml:space="preserve">Training and participants recorded for Single-County LWIA's </t>
  </si>
  <si>
    <t xml:space="preserve">WIB Office:  </t>
  </si>
  <si>
    <t>T</t>
  </si>
  <si>
    <t>O</t>
  </si>
  <si>
    <t>A</t>
  </si>
  <si>
    <t>L</t>
  </si>
  <si>
    <t>S</t>
  </si>
  <si>
    <t>Totals for LWIA</t>
  </si>
  <si>
    <t xml:space="preserve"> </t>
  </si>
  <si>
    <t>TOTALS</t>
  </si>
  <si>
    <t>Note:  This sheet will total automatically.</t>
  </si>
  <si>
    <t>XXXEnter Name HereXXX</t>
  </si>
  <si>
    <t xml:space="preserve">LWIA NAME:  </t>
  </si>
  <si>
    <t>WIA/Other Funds Budget</t>
  </si>
  <si>
    <t>Enter Name Here</t>
  </si>
  <si>
    <t>Expenditures- One Stop</t>
  </si>
  <si>
    <t>Total Costs</t>
  </si>
  <si>
    <t>Other Related Staff Costs</t>
  </si>
  <si>
    <t>Other Related Operational Costs</t>
  </si>
  <si>
    <t>Cleaning Expenses</t>
  </si>
  <si>
    <t>Internet and IT Services Expenses</t>
  </si>
  <si>
    <t>Blue Cells must be filled in.</t>
  </si>
  <si>
    <t>Other Related Program costs</t>
  </si>
  <si>
    <t>ENTER LWIA NAME HERE</t>
  </si>
  <si>
    <t>PY'13</t>
  </si>
  <si>
    <t>PY'14</t>
  </si>
  <si>
    <t>Total Revenue PY'14</t>
  </si>
  <si>
    <t>Overall Summary</t>
  </si>
  <si>
    <t>Staffing FTE Worksheet</t>
  </si>
  <si>
    <t>Please enter information from your local area into the appropriate worksheet.  Areas where data may be entered are colored.  Calculations are performed automatically and may be checked in each chart, or on the Summary worksheet.  Each of the worksheets is accessed by clicking on the individual tabs accross the bottom of the page.</t>
  </si>
  <si>
    <t>Training Worksheet- Single County or Multi County</t>
  </si>
  <si>
    <t>Please enter the number of staff in your LWIA, broken down by function and funding stream.  Full-time equivalent (FTE) is a staff person who works more than 32 hours a week, receives benefits, etc.  To separate out part-time from full-time, use the respective fraction of full-time.  For instance, if one staff person works 40 hours a week and another works 20 hours a week part-time, the total would be 1.5 FTEs.  If you contract services, please break out the FTEs associated with those contracts for the different functions.  NOTE:  You should have staff assigned to provide TAA services if your LWIA receives those funds and you have staff that works with those recipients.  These staff are normally funded by Dislocated Worker.</t>
  </si>
  <si>
    <t xml:space="preserve">Most of the information in this worksheet will be transferred automatically from the other worksheets you completed.  Only the Revenue section noted in BLUE will need to be filled in.  The Revenues should reflect the totals for your LWIA overall.  Please enter the information noted at the top of the budget page for your LWIA, as well as the name of your LWIA at the top of the chart.  The "Operational Costs", "WIB Costs" and "Training Costs" rows will automatically be filled in from data provided on other worksheets. </t>
  </si>
  <si>
    <t>Enter Data into these cells.</t>
  </si>
  <si>
    <t>Enter data into these cells.</t>
  </si>
  <si>
    <t>The overall summary worksheet will fill in automatically from the data entered into the other spreadsheets.  This summary will provide a snapshot of the overall revenue and expenditures for the entire program year.  Enter the name of your LWIA only.</t>
  </si>
  <si>
    <t>If there are separate costs associated with operating offices for the Local Workforce Investment Board, please enter them on this worksheet for PY'14.  These costs will automatically transfer to the overall Budget worksheet.</t>
  </si>
  <si>
    <t>First pick which spreadsheet is applicable to your LWIA- Single County or Multi County.  Only enter data in one of the spreadsheets.  Please enter the amount spent on each type of training, broken down by funding stream.  Once you have chosen the spreadsheet that pertains to your LWIA, please note for Youth we are looking for numbers of youth with ITAs only.  For PY'13 data, please enter the most up-to-date information that you have available.  For Program Year (PY)'14, please enter data relating to your budgeted amounts for PY'14 including carry in from PY'13.  Data from this worksheet will be used in the "Training Costs" section of the Budget Worksheet.  Please list all WIA-enrolled trainees, regardless of funding source used to support their training.  Please also list training expenditures for other funding sources under the "Non-WIA Funding" columns.  The training totals form this worksheet will automatically filter to your overall Budget spreadsheet.</t>
  </si>
  <si>
    <t xml:space="preserve">Career Center: </t>
  </si>
  <si>
    <t>Career Center Costs Worksheet</t>
  </si>
  <si>
    <t>Please enter the budget information for each Career Center Center into the "Career Center Centers" worksheet for Program Year (PY) '14.  Please enter the requested annual budget information for each full service and affiliate location.  The projected expenditures included here should be WIA along with "Other Funding" such as DEI, NEG-OJT, DSS and other sources that help the LWIA pay for their staff.  No expenditures relating to NYS DOL staff or other partner staff should be included here.  Label each Career Center Center with the same name used for that center in ATTACHMENT H.  Data from this worksheet will be used in the "Expenditures- Career Center", "Operational Costs", and "Other Program Costs" sections of the Budget Worksheet.  If you procure Career Center services, please break out the operational costs for the centers into the worksheet.  The staffing cost portion of procured Career Center Service contractors should be included in staffing costs in the Budget worksheet.</t>
  </si>
  <si>
    <t>Attachment I</t>
  </si>
  <si>
    <t>WIB Office:</t>
  </si>
  <si>
    <t>Hicksville</t>
  </si>
  <si>
    <t>Massapequa</t>
  </si>
  <si>
    <t>Oyster Bay-N Hempstead-Glen Cove</t>
  </si>
  <si>
    <t>Nassau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</si>
</sst>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1"/>
      <color rgb="FF000000"/>
      <name val="Calibri"/>
      <family val="2"/>
      <scheme val="minor"/>
    </font>
    <font>
      <sz val="11"/>
      <color rgb="FFFFFFFF"/>
      <name val="Calibri"/>
      <family val="2"/>
      <scheme val="minor"/>
    </font>
    <font>
      <u/>
      <sz val="11"/>
      <color theme="10"/>
      <name val="Calibri"/>
      <family val="2"/>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u/>
      <sz val="11"/>
      <color theme="1"/>
      <name val="Calibri"/>
      <family val="2"/>
      <scheme val="minor"/>
    </font>
    <font>
      <b/>
      <u/>
      <sz val="11"/>
      <name val="Calibri"/>
      <family val="2"/>
    </font>
    <font>
      <sz val="9"/>
      <color theme="1"/>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theme="1"/>
        <bgColor indexed="64"/>
      </patternFill>
    </fill>
    <fill>
      <patternFill patternType="solid">
        <fgColor indexed="3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2" tint="-0.49998474074526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CC66FF"/>
        <bgColor indexed="64"/>
      </patternFill>
    </fill>
    <fill>
      <patternFill patternType="solid">
        <fgColor theme="5" tint="0.39997558519241921"/>
        <bgColor indexed="64"/>
      </patternFill>
    </fill>
  </fills>
  <borders count="8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double">
        <color auto="1"/>
      </left>
      <right style="medium">
        <color auto="1"/>
      </right>
      <top style="medium">
        <color auto="1"/>
      </top>
      <bottom style="thin">
        <color auto="1"/>
      </bottom>
      <diagonal/>
    </border>
    <border>
      <left style="double">
        <color auto="1"/>
      </left>
      <right style="medium">
        <color auto="1"/>
      </right>
      <top style="thin">
        <color auto="1"/>
      </top>
      <bottom style="thin">
        <color auto="1"/>
      </bottom>
      <diagonal/>
    </border>
    <border>
      <left style="double">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auto="1"/>
      </right>
      <top style="medium">
        <color indexed="64"/>
      </top>
      <bottom/>
      <diagonal/>
    </border>
    <border>
      <left style="medium">
        <color auto="1"/>
      </left>
      <right style="double">
        <color auto="1"/>
      </right>
      <top style="medium">
        <color auto="1"/>
      </top>
      <bottom style="medium">
        <color auto="1"/>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style="medium">
        <color indexed="64"/>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thin">
        <color indexed="64"/>
      </left>
      <right style="medium">
        <color indexed="64"/>
      </right>
      <top style="medium">
        <color indexed="64"/>
      </top>
      <bottom style="medium">
        <color auto="1"/>
      </bottom>
      <diagonal/>
    </border>
    <border>
      <left style="double">
        <color auto="1"/>
      </left>
      <right style="medium">
        <color auto="1"/>
      </right>
      <top style="medium">
        <color auto="1"/>
      </top>
      <bottom style="medium">
        <color auto="1"/>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indexed="64"/>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auto="1"/>
      </left>
      <right style="double">
        <color auto="1"/>
      </right>
      <top style="thin">
        <color auto="1"/>
      </top>
      <bottom/>
      <diagonal/>
    </border>
    <border>
      <left style="double">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medium">
        <color auto="1"/>
      </right>
      <top/>
      <bottom/>
      <diagonal/>
    </border>
    <border>
      <left style="medium">
        <color auto="1"/>
      </left>
      <right style="double">
        <color auto="1"/>
      </right>
      <top/>
      <bottom style="thin">
        <color auto="1"/>
      </bottom>
      <diagonal/>
    </border>
    <border>
      <left style="double">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diagonal/>
    </border>
    <border>
      <left style="double">
        <color auto="1"/>
      </left>
      <right style="thin">
        <color auto="1"/>
      </right>
      <top style="medium">
        <color auto="1"/>
      </top>
      <bottom style="medium">
        <color auto="1"/>
      </bottom>
      <diagonal/>
    </border>
    <border>
      <left/>
      <right style="medium">
        <color indexed="64"/>
      </right>
      <top/>
      <bottom/>
      <diagonal/>
    </border>
    <border>
      <left/>
      <right style="thin">
        <color indexed="64"/>
      </right>
      <top style="medium">
        <color indexed="64"/>
      </top>
      <bottom style="medium">
        <color auto="1"/>
      </bottom>
      <diagonal/>
    </border>
    <border>
      <left style="medium">
        <color auto="1"/>
      </left>
      <right style="thin">
        <color auto="1"/>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double">
        <color auto="1"/>
      </left>
      <right/>
      <top/>
      <bottom style="thin">
        <color auto="1"/>
      </bottom>
      <diagonal/>
    </border>
    <border>
      <left/>
      <right/>
      <top/>
      <bottom style="thin">
        <color auto="1"/>
      </bottom>
      <diagonal/>
    </border>
    <border>
      <left/>
      <right style="medium">
        <color auto="1"/>
      </right>
      <top/>
      <bottom style="thin">
        <color auto="1"/>
      </bottom>
      <diagonal/>
    </border>
    <border>
      <left style="double">
        <color auto="1"/>
      </left>
      <right/>
      <top/>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style="thin">
        <color auto="1"/>
      </top>
      <bottom style="thin">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style="medium">
        <color auto="1"/>
      </left>
      <right/>
      <top style="medium">
        <color indexed="64"/>
      </top>
      <bottom/>
      <diagonal/>
    </border>
    <border>
      <left/>
      <right style="thin">
        <color auto="1"/>
      </right>
      <top style="medium">
        <color indexed="64"/>
      </top>
      <bottom/>
      <diagonal/>
    </border>
    <border>
      <left style="medium">
        <color auto="1"/>
      </left>
      <right/>
      <top/>
      <bottom style="thin">
        <color auto="1"/>
      </bottom>
      <diagonal/>
    </border>
    <border>
      <left style="thin">
        <color auto="1"/>
      </left>
      <right/>
      <top style="thin">
        <color auto="1"/>
      </top>
      <bottom style="medium">
        <color auto="1"/>
      </bottom>
      <diagonal/>
    </border>
    <border>
      <left style="thin">
        <color indexed="64"/>
      </left>
      <right/>
      <top style="medium">
        <color indexed="64"/>
      </top>
      <bottom style="medium">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auto="1"/>
      </left>
      <right style="medium">
        <color auto="1"/>
      </right>
      <top/>
      <bottom/>
      <diagonal/>
    </border>
    <border>
      <left style="double">
        <color auto="1"/>
      </left>
      <right style="thin">
        <color auto="1"/>
      </right>
      <top style="thin">
        <color auto="1"/>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343">
    <xf numFmtId="0" fontId="0" fillId="0" borderId="0" xfId="0"/>
    <xf numFmtId="0" fontId="0" fillId="0" borderId="9" xfId="0" applyBorder="1"/>
    <xf numFmtId="0" fontId="0" fillId="0" borderId="0" xfId="0" applyBorder="1"/>
    <xf numFmtId="0" fontId="0" fillId="0" borderId="14" xfId="0" applyBorder="1"/>
    <xf numFmtId="0" fontId="0" fillId="0" borderId="18" xfId="0" applyBorder="1" applyAlignment="1">
      <alignment horizontal="left" indent="1"/>
    </xf>
    <xf numFmtId="0" fontId="0" fillId="0" borderId="18" xfId="0" applyBorder="1"/>
    <xf numFmtId="0" fontId="0" fillId="0" borderId="19" xfId="0" applyBorder="1"/>
    <xf numFmtId="44" fontId="0" fillId="2" borderId="10" xfId="1" applyFont="1" applyFill="1" applyBorder="1" applyProtection="1">
      <protection locked="0"/>
    </xf>
    <xf numFmtId="44" fontId="0" fillId="2" borderId="4" xfId="1" applyFont="1" applyFill="1" applyBorder="1" applyProtection="1">
      <protection locked="0"/>
    </xf>
    <xf numFmtId="44" fontId="0" fillId="2" borderId="5" xfId="1" applyFont="1" applyFill="1" applyBorder="1" applyProtection="1">
      <protection locked="0"/>
    </xf>
    <xf numFmtId="44" fontId="0" fillId="0" borderId="22" xfId="1" applyFont="1" applyBorder="1"/>
    <xf numFmtId="0" fontId="0" fillId="3" borderId="18" xfId="0" applyFill="1" applyBorder="1"/>
    <xf numFmtId="0" fontId="0" fillId="0" borderId="0" xfId="0" applyProtection="1"/>
    <xf numFmtId="0" fontId="0" fillId="0" borderId="24" xfId="0" applyBorder="1" applyProtection="1"/>
    <xf numFmtId="0" fontId="0" fillId="0" borderId="34" xfId="0" applyBorder="1" applyProtection="1"/>
    <xf numFmtId="0" fontId="0" fillId="0" borderId="35" xfId="0" applyBorder="1" applyProtection="1"/>
    <xf numFmtId="0" fontId="0" fillId="0" borderId="36" xfId="0" applyBorder="1" applyProtection="1"/>
    <xf numFmtId="0" fontId="0" fillId="0" borderId="28" xfId="0" applyBorder="1" applyProtection="1"/>
    <xf numFmtId="44" fontId="0" fillId="0" borderId="20" xfId="1" applyFont="1" applyBorder="1" applyProtection="1"/>
    <xf numFmtId="0" fontId="0" fillId="0" borderId="29" xfId="0" applyBorder="1" applyProtection="1"/>
    <xf numFmtId="44" fontId="0" fillId="0" borderId="21" xfId="1" applyFont="1" applyBorder="1" applyProtection="1"/>
    <xf numFmtId="44" fontId="0" fillId="0" borderId="40" xfId="1" applyFont="1" applyBorder="1" applyProtection="1"/>
    <xf numFmtId="0" fontId="0" fillId="0" borderId="27" xfId="0" applyBorder="1" applyProtection="1"/>
    <xf numFmtId="44" fontId="0" fillId="0" borderId="33" xfId="1" applyFont="1" applyBorder="1" applyProtection="1"/>
    <xf numFmtId="44" fontId="0" fillId="0" borderId="30" xfId="1" applyFont="1" applyBorder="1" applyProtection="1"/>
    <xf numFmtId="44" fontId="0" fillId="0" borderId="31" xfId="1" applyFont="1" applyBorder="1" applyProtection="1"/>
    <xf numFmtId="44" fontId="0" fillId="0" borderId="32" xfId="1" applyFont="1" applyBorder="1" applyProtection="1"/>
    <xf numFmtId="0" fontId="0" fillId="0" borderId="0" xfId="0" applyBorder="1" applyProtection="1"/>
    <xf numFmtId="0" fontId="0" fillId="0" borderId="14" xfId="0" applyBorder="1" applyProtection="1"/>
    <xf numFmtId="0" fontId="0" fillId="0" borderId="9" xfId="0" applyBorder="1" applyProtection="1"/>
    <xf numFmtId="0" fontId="0" fillId="0" borderId="6" xfId="0" applyBorder="1" applyProtection="1"/>
    <xf numFmtId="0" fontId="0" fillId="0" borderId="7" xfId="0" applyBorder="1" applyProtection="1"/>
    <xf numFmtId="0" fontId="0" fillId="0" borderId="8" xfId="0" applyBorder="1" applyProtection="1"/>
    <xf numFmtId="44" fontId="0" fillId="0" borderId="10" xfId="1" applyFont="1" applyBorder="1" applyProtection="1"/>
    <xf numFmtId="44" fontId="0" fillId="0" borderId="4" xfId="1" applyFont="1" applyBorder="1" applyProtection="1"/>
    <xf numFmtId="44" fontId="0" fillId="0" borderId="5" xfId="1" applyFont="1" applyBorder="1" applyProtection="1"/>
    <xf numFmtId="0" fontId="0" fillId="0" borderId="19" xfId="0" applyBorder="1" applyProtection="1"/>
    <xf numFmtId="44" fontId="0" fillId="0" borderId="22" xfId="1" applyFont="1" applyBorder="1" applyProtection="1"/>
    <xf numFmtId="44" fontId="0" fillId="0" borderId="15" xfId="1" applyFont="1" applyBorder="1" applyProtection="1"/>
    <xf numFmtId="44" fontId="0" fillId="0" borderId="7" xfId="1" applyFont="1" applyBorder="1" applyProtection="1"/>
    <xf numFmtId="44" fontId="0" fillId="0" borderId="8" xfId="1" applyFont="1" applyBorder="1" applyProtection="1"/>
    <xf numFmtId="44" fontId="0" fillId="0" borderId="10" xfId="1" applyFont="1" applyFill="1" applyBorder="1" applyProtection="1"/>
    <xf numFmtId="44" fontId="0" fillId="0" borderId="4" xfId="1" applyFont="1" applyFill="1" applyBorder="1" applyProtection="1"/>
    <xf numFmtId="0" fontId="0" fillId="0" borderId="29" xfId="0" applyFill="1" applyBorder="1" applyProtection="1"/>
    <xf numFmtId="44" fontId="0" fillId="0" borderId="21" xfId="1" applyFont="1" applyFill="1" applyBorder="1" applyProtection="1"/>
    <xf numFmtId="0" fontId="0" fillId="0" borderId="29" xfId="0" applyBorder="1"/>
    <xf numFmtId="0" fontId="0" fillId="0" borderId="47" xfId="0" applyBorder="1"/>
    <xf numFmtId="0" fontId="0" fillId="0" borderId="0" xfId="0" applyAlignment="1">
      <alignment wrapText="1"/>
    </xf>
    <xf numFmtId="0" fontId="0" fillId="2" borderId="4"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31" xfId="0" applyBorder="1"/>
    <xf numFmtId="0" fontId="0" fillId="2" borderId="50" xfId="0" applyFill="1" applyBorder="1" applyProtection="1">
      <protection locked="0"/>
    </xf>
    <xf numFmtId="0" fontId="0" fillId="2" borderId="51" xfId="0" applyFill="1" applyBorder="1" applyProtection="1">
      <protection locked="0"/>
    </xf>
    <xf numFmtId="0" fontId="0" fillId="0" borderId="52" xfId="0" applyBorder="1"/>
    <xf numFmtId="0" fontId="0" fillId="0" borderId="53" xfId="0" applyBorder="1"/>
    <xf numFmtId="0" fontId="0" fillId="0" borderId="55" xfId="0" applyBorder="1"/>
    <xf numFmtId="0" fontId="0" fillId="0" borderId="24" xfId="0" applyBorder="1"/>
    <xf numFmtId="0" fontId="0" fillId="0" borderId="30" xfId="0" applyBorder="1" applyAlignment="1">
      <alignment wrapText="1"/>
    </xf>
    <xf numFmtId="0" fontId="0" fillId="0" borderId="0" xfId="0" applyFill="1"/>
    <xf numFmtId="0" fontId="0" fillId="0" borderId="0" xfId="0" applyFill="1" applyBorder="1"/>
    <xf numFmtId="0" fontId="2" fillId="0" borderId="0" xfId="0" applyFont="1" applyFill="1" applyBorder="1" applyAlignment="1">
      <alignment horizontal="center" wrapText="1"/>
    </xf>
    <xf numFmtId="44" fontId="2" fillId="0" borderId="31" xfId="1" applyFont="1" applyFill="1" applyBorder="1" applyAlignment="1">
      <alignment horizontal="center"/>
    </xf>
    <xf numFmtId="44" fontId="2" fillId="0" borderId="32" xfId="1" applyFont="1" applyFill="1" applyBorder="1" applyAlignment="1">
      <alignment horizontal="center"/>
    </xf>
    <xf numFmtId="44" fontId="2" fillId="2" borderId="2" xfId="1" applyFont="1" applyFill="1" applyBorder="1" applyAlignment="1" applyProtection="1">
      <alignment horizontal="center"/>
      <protection locked="0"/>
    </xf>
    <xf numFmtId="44" fontId="2" fillId="2" borderId="3" xfId="1" applyFont="1" applyFill="1" applyBorder="1" applyAlignment="1" applyProtection="1">
      <alignment horizontal="center"/>
      <protection locked="0"/>
    </xf>
    <xf numFmtId="44" fontId="2" fillId="2" borderId="4" xfId="1" applyFont="1" applyFill="1" applyBorder="1" applyAlignment="1" applyProtection="1">
      <alignment horizontal="center"/>
      <protection locked="0"/>
    </xf>
    <xf numFmtId="44" fontId="2" fillId="2" borderId="5" xfId="1" applyFont="1" applyFill="1" applyBorder="1" applyAlignment="1" applyProtection="1">
      <alignment horizontal="center"/>
      <protection locked="0"/>
    </xf>
    <xf numFmtId="44" fontId="2" fillId="2" borderId="7" xfId="1" applyFont="1" applyFill="1" applyBorder="1" applyAlignment="1" applyProtection="1">
      <alignment horizontal="center"/>
      <protection locked="0"/>
    </xf>
    <xf numFmtId="44" fontId="2" fillId="2" borderId="8" xfId="1" applyFont="1" applyFill="1" applyBorder="1" applyAlignment="1" applyProtection="1">
      <alignment horizontal="center"/>
      <protection locked="0"/>
    </xf>
    <xf numFmtId="44" fontId="3" fillId="3" borderId="10" xfId="1" applyFont="1" applyFill="1" applyBorder="1" applyAlignment="1" applyProtection="1"/>
    <xf numFmtId="44" fontId="3" fillId="3" borderId="4" xfId="1" applyFont="1" applyFill="1" applyBorder="1" applyAlignment="1" applyProtection="1"/>
    <xf numFmtId="44" fontId="3" fillId="3" borderId="5" xfId="1" applyFont="1" applyFill="1" applyBorder="1" applyAlignment="1" applyProtection="1"/>
    <xf numFmtId="0" fontId="0" fillId="0" borderId="27" xfId="0" applyBorder="1"/>
    <xf numFmtId="0" fontId="0" fillId="0" borderId="32" xfId="0" applyBorder="1"/>
    <xf numFmtId="44" fontId="0" fillId="0" borderId="5" xfId="1" applyFont="1" applyFill="1" applyBorder="1" applyProtection="1"/>
    <xf numFmtId="0" fontId="0" fillId="0" borderId="29" xfId="0" applyBorder="1" applyAlignment="1" applyProtection="1">
      <alignment horizontal="left" indent="1"/>
    </xf>
    <xf numFmtId="0" fontId="0" fillId="0" borderId="11" xfId="0" applyBorder="1"/>
    <xf numFmtId="0" fontId="0" fillId="0" borderId="13" xfId="0" applyBorder="1"/>
    <xf numFmtId="0" fontId="2" fillId="0" borderId="24" xfId="0" applyFont="1" applyFill="1" applyBorder="1" applyAlignment="1">
      <alignment horizontal="center" wrapText="1"/>
    </xf>
    <xf numFmtId="44" fontId="2" fillId="0" borderId="65" xfId="0" applyNumberFormat="1" applyFont="1" applyFill="1" applyBorder="1" applyAlignment="1">
      <alignment horizontal="right"/>
    </xf>
    <xf numFmtId="44" fontId="2" fillId="0" borderId="56" xfId="0" applyNumberFormat="1" applyFont="1" applyFill="1" applyBorder="1" applyAlignment="1">
      <alignment horizontal="right"/>
    </xf>
    <xf numFmtId="44" fontId="2" fillId="0" borderId="33" xfId="0" applyNumberFormat="1" applyFont="1" applyFill="1" applyBorder="1" applyAlignment="1">
      <alignment horizontal="right"/>
    </xf>
    <xf numFmtId="44" fontId="2" fillId="0" borderId="20" xfId="0" applyNumberFormat="1" applyFont="1" applyFill="1" applyBorder="1" applyAlignment="1">
      <alignment horizontal="right"/>
    </xf>
    <xf numFmtId="44" fontId="2" fillId="0" borderId="21" xfId="0" applyNumberFormat="1" applyFont="1" applyFill="1" applyBorder="1" applyAlignment="1">
      <alignment horizontal="right"/>
    </xf>
    <xf numFmtId="44" fontId="0" fillId="0" borderId="48" xfId="1" applyFont="1" applyBorder="1"/>
    <xf numFmtId="44" fontId="0" fillId="0" borderId="5" xfId="0" applyNumberFormat="1" applyBorder="1"/>
    <xf numFmtId="44" fontId="0" fillId="0" borderId="10" xfId="0" applyNumberFormat="1" applyBorder="1"/>
    <xf numFmtId="0" fontId="0" fillId="0" borderId="28" xfId="0" applyBorder="1"/>
    <xf numFmtId="44" fontId="0" fillId="0" borderId="11" xfId="0" applyNumberFormat="1" applyBorder="1"/>
    <xf numFmtId="44" fontId="0" fillId="0" borderId="13" xfId="0" applyNumberFormat="1" applyBorder="1"/>
    <xf numFmtId="0" fontId="2" fillId="0" borderId="47" xfId="0" applyFont="1" applyFill="1" applyBorder="1" applyAlignment="1">
      <alignment horizontal="left"/>
    </xf>
    <xf numFmtId="0" fontId="2" fillId="0" borderId="29" xfId="0" applyFont="1" applyFill="1" applyBorder="1" applyAlignment="1">
      <alignment horizontal="left"/>
    </xf>
    <xf numFmtId="0" fontId="2" fillId="0" borderId="39" xfId="0" applyFont="1" applyFill="1" applyBorder="1" applyAlignment="1">
      <alignment horizontal="left"/>
    </xf>
    <xf numFmtId="0" fontId="2" fillId="0" borderId="27" xfId="0" applyFont="1" applyFill="1" applyBorder="1" applyAlignment="1">
      <alignment horizontal="left"/>
    </xf>
    <xf numFmtId="0" fontId="2" fillId="0" borderId="58" xfId="0" applyFont="1" applyFill="1" applyBorder="1" applyAlignment="1">
      <alignment horizontal="center"/>
    </xf>
    <xf numFmtId="0" fontId="2" fillId="0" borderId="41" xfId="0" applyFont="1" applyFill="1" applyBorder="1" applyAlignment="1">
      <alignment horizontal="center"/>
    </xf>
    <xf numFmtId="0" fontId="0" fillId="0" borderId="0" xfId="0" applyFill="1" applyBorder="1" applyAlignment="1">
      <alignment horizontal="center" wrapText="1"/>
    </xf>
    <xf numFmtId="0" fontId="0" fillId="0" borderId="14" xfId="0" applyFill="1" applyBorder="1" applyAlignment="1">
      <alignment horizontal="center" wrapText="1"/>
    </xf>
    <xf numFmtId="0" fontId="2" fillId="0" borderId="15" xfId="0" applyFont="1" applyFill="1" applyBorder="1" applyAlignment="1">
      <alignment horizontal="center"/>
    </xf>
    <xf numFmtId="0" fontId="2" fillId="0" borderId="7" xfId="0" applyFont="1" applyFill="1" applyBorder="1" applyAlignment="1">
      <alignment horizontal="center"/>
    </xf>
    <xf numFmtId="0" fontId="2" fillId="0" borderId="6" xfId="0" applyFont="1" applyFill="1" applyBorder="1" applyAlignment="1">
      <alignment horizontal="center"/>
    </xf>
    <xf numFmtId="0" fontId="2" fillId="0" borderId="54" xfId="0" applyFont="1" applyFill="1" applyBorder="1" applyAlignment="1">
      <alignment horizontal="center"/>
    </xf>
    <xf numFmtId="0" fontId="0" fillId="0" borderId="0" xfId="0" applyFill="1" applyBorder="1" applyAlignment="1" applyProtection="1">
      <alignment horizontal="center"/>
    </xf>
    <xf numFmtId="44" fontId="0" fillId="3" borderId="4" xfId="1" applyFont="1" applyFill="1" applyBorder="1" applyProtection="1"/>
    <xf numFmtId="0" fontId="0" fillId="0" borderId="73" xfId="0" applyBorder="1" applyAlignment="1">
      <alignment horizontal="left"/>
    </xf>
    <xf numFmtId="0" fontId="0" fillId="0" borderId="0" xfId="0" applyBorder="1" applyAlignment="1">
      <alignment horizontal="left"/>
    </xf>
    <xf numFmtId="0" fontId="0" fillId="3" borderId="67" xfId="0" applyFill="1" applyBorder="1" applyProtection="1"/>
    <xf numFmtId="0" fontId="0" fillId="3" borderId="38" xfId="0" applyFill="1" applyBorder="1" applyProtection="1"/>
    <xf numFmtId="0" fontId="0" fillId="3" borderId="16" xfId="0" applyFill="1" applyBorder="1" applyProtection="1"/>
    <xf numFmtId="0" fontId="0" fillId="3" borderId="66" xfId="0" applyFill="1" applyBorder="1" applyProtection="1"/>
    <xf numFmtId="0" fontId="0" fillId="3" borderId="0" xfId="0" applyFill="1" applyBorder="1" applyProtection="1"/>
    <xf numFmtId="0" fontId="0" fillId="3" borderId="56" xfId="0" applyFill="1" applyBorder="1" applyProtection="1"/>
    <xf numFmtId="0" fontId="0" fillId="3" borderId="63" xfId="0" applyFill="1" applyBorder="1" applyProtection="1"/>
    <xf numFmtId="0" fontId="0" fillId="3" borderId="64" xfId="0" applyFill="1" applyBorder="1" applyProtection="1"/>
    <xf numFmtId="0" fontId="0" fillId="3" borderId="65" xfId="0" applyFill="1" applyBorder="1" applyProtection="1"/>
    <xf numFmtId="37" fontId="2" fillId="2" borderId="23" xfId="1" applyNumberFormat="1" applyFont="1" applyFill="1" applyBorder="1" applyAlignment="1" applyProtection="1">
      <alignment horizontal="center"/>
      <protection locked="0"/>
    </xf>
    <xf numFmtId="37" fontId="2" fillId="2" borderId="2" xfId="1" applyNumberFormat="1" applyFont="1" applyFill="1" applyBorder="1" applyAlignment="1" applyProtection="1">
      <alignment horizontal="center"/>
      <protection locked="0"/>
    </xf>
    <xf numFmtId="37" fontId="2" fillId="2" borderId="10" xfId="1" applyNumberFormat="1" applyFont="1" applyFill="1" applyBorder="1" applyAlignment="1" applyProtection="1">
      <alignment horizontal="center"/>
      <protection locked="0"/>
    </xf>
    <xf numFmtId="37" fontId="2" fillId="2" borderId="4" xfId="1" applyNumberFormat="1" applyFont="1" applyFill="1" applyBorder="1" applyAlignment="1" applyProtection="1">
      <alignment horizontal="center"/>
      <protection locked="0"/>
    </xf>
    <xf numFmtId="37" fontId="2" fillId="2" borderId="15" xfId="1" applyNumberFormat="1" applyFont="1" applyFill="1" applyBorder="1" applyAlignment="1" applyProtection="1">
      <alignment horizontal="center"/>
      <protection locked="0"/>
    </xf>
    <xf numFmtId="37" fontId="2" fillId="2" borderId="7" xfId="1" applyNumberFormat="1" applyFont="1" applyFill="1" applyBorder="1" applyAlignment="1" applyProtection="1">
      <alignment horizontal="center"/>
      <protection locked="0"/>
    </xf>
    <xf numFmtId="37" fontId="2" fillId="0" borderId="57" xfId="1" applyNumberFormat="1" applyFont="1" applyFill="1" applyBorder="1" applyAlignment="1">
      <alignment horizontal="center"/>
    </xf>
    <xf numFmtId="37" fontId="2" fillId="0" borderId="31" xfId="1" applyNumberFormat="1" applyFont="1" applyFill="1" applyBorder="1" applyAlignment="1">
      <alignment horizontal="center"/>
    </xf>
    <xf numFmtId="37" fontId="2" fillId="0" borderId="30" xfId="1" applyNumberFormat="1" applyFont="1" applyFill="1" applyBorder="1" applyAlignment="1">
      <alignment horizontal="center"/>
    </xf>
    <xf numFmtId="0" fontId="2" fillId="0" borderId="51" xfId="0" applyFont="1" applyFill="1" applyBorder="1" applyAlignment="1">
      <alignment horizontal="center" wrapText="1"/>
    </xf>
    <xf numFmtId="0" fontId="2" fillId="0" borderId="78" xfId="0" applyFont="1" applyFill="1" applyBorder="1" applyAlignment="1">
      <alignment horizontal="center" wrapText="1"/>
    </xf>
    <xf numFmtId="44" fontId="2" fillId="2" borderId="74" xfId="1" applyFont="1" applyFill="1" applyBorder="1" applyAlignment="1" applyProtection="1">
      <alignment horizontal="center"/>
      <protection locked="0"/>
    </xf>
    <xf numFmtId="44" fontId="2" fillId="2" borderId="51" xfId="1" applyFont="1" applyFill="1" applyBorder="1" applyAlignment="1" applyProtection="1">
      <alignment horizontal="center"/>
      <protection locked="0"/>
    </xf>
    <xf numFmtId="44" fontId="2" fillId="2" borderId="78" xfId="1" applyFont="1" applyFill="1" applyBorder="1" applyAlignment="1" applyProtection="1">
      <alignment horizontal="center"/>
      <protection locked="0"/>
    </xf>
    <xf numFmtId="44" fontId="2" fillId="0" borderId="79" xfId="1" applyFont="1" applyFill="1" applyBorder="1" applyAlignment="1">
      <alignment horizontal="center"/>
    </xf>
    <xf numFmtId="44" fontId="3" fillId="3" borderId="51" xfId="1" applyFont="1" applyFill="1" applyBorder="1" applyAlignment="1" applyProtection="1"/>
    <xf numFmtId="44" fontId="2" fillId="0" borderId="22" xfId="0" applyNumberFormat="1" applyFont="1" applyFill="1" applyBorder="1" applyAlignment="1">
      <alignment horizontal="right"/>
    </xf>
    <xf numFmtId="37" fontId="5" fillId="3" borderId="15" xfId="1" applyNumberFormat="1" applyFont="1" applyFill="1" applyBorder="1" applyAlignment="1" applyProtection="1">
      <alignment horizontal="center"/>
    </xf>
    <xf numFmtId="37" fontId="5" fillId="3" borderId="7" xfId="1" applyNumberFormat="1" applyFont="1" applyFill="1" applyBorder="1" applyAlignment="1" applyProtection="1">
      <alignment horizontal="center"/>
    </xf>
    <xf numFmtId="44" fontId="5" fillId="3" borderId="7" xfId="1" applyFont="1" applyFill="1" applyBorder="1" applyAlignment="1" applyProtection="1"/>
    <xf numFmtId="44" fontId="5" fillId="3" borderId="78" xfId="1" applyFont="1" applyFill="1" applyBorder="1" applyAlignment="1" applyProtection="1"/>
    <xf numFmtId="44" fontId="5" fillId="3" borderId="8" xfId="1" applyFont="1" applyFill="1" applyBorder="1" applyAlignment="1" applyProtection="1"/>
    <xf numFmtId="44" fontId="0" fillId="4" borderId="4" xfId="1" applyFont="1" applyFill="1" applyBorder="1" applyProtection="1">
      <protection locked="0"/>
    </xf>
    <xf numFmtId="44" fontId="0" fillId="4" borderId="5" xfId="1" applyFont="1" applyFill="1" applyBorder="1" applyProtection="1">
      <protection locked="0"/>
    </xf>
    <xf numFmtId="0" fontId="0" fillId="0" borderId="0" xfId="0"/>
    <xf numFmtId="0" fontId="0" fillId="0" borderId="0" xfId="0"/>
    <xf numFmtId="44" fontId="0" fillId="2" borderId="51" xfId="1" applyFont="1" applyFill="1" applyBorder="1" applyProtection="1">
      <protection locked="0"/>
    </xf>
    <xf numFmtId="44" fontId="0" fillId="2" borderId="52" xfId="1" applyFont="1" applyFill="1" applyBorder="1" applyProtection="1">
      <protection locked="0"/>
    </xf>
    <xf numFmtId="0" fontId="0" fillId="0" borderId="24" xfId="0" applyBorder="1" applyAlignment="1" applyProtection="1">
      <alignment horizontal="center"/>
    </xf>
    <xf numFmtId="0" fontId="0" fillId="0" borderId="34" xfId="0"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0" fillId="2" borderId="80" xfId="0" applyFill="1" applyBorder="1" applyProtection="1">
      <protection locked="0"/>
    </xf>
    <xf numFmtId="0" fontId="0" fillId="2" borderId="81" xfId="0" applyFill="1" applyBorder="1" applyProtection="1">
      <protection locked="0"/>
    </xf>
    <xf numFmtId="0" fontId="0" fillId="2" borderId="82" xfId="0" applyFill="1" applyBorder="1" applyProtection="1">
      <protection locked="0"/>
    </xf>
    <xf numFmtId="0" fontId="0" fillId="0" borderId="83" xfId="0" applyBorder="1"/>
    <xf numFmtId="0" fontId="0" fillId="2" borderId="84" xfId="0" applyFill="1" applyBorder="1" applyProtection="1">
      <protection locked="0"/>
    </xf>
    <xf numFmtId="0" fontId="0" fillId="0" borderId="0" xfId="0"/>
    <xf numFmtId="0" fontId="0" fillId="2" borderId="45" xfId="0" applyFill="1" applyBorder="1" applyAlignment="1" applyProtection="1">
      <alignment horizontal="center"/>
      <protection locked="0"/>
    </xf>
    <xf numFmtId="0" fontId="2" fillId="0" borderId="75" xfId="0" applyFont="1" applyFill="1" applyBorder="1" applyAlignment="1">
      <alignment horizontal="center" wrapText="1"/>
    </xf>
    <xf numFmtId="0" fontId="0" fillId="0" borderId="44" xfId="0" applyBorder="1" applyAlignment="1">
      <alignment horizontal="center"/>
    </xf>
    <xf numFmtId="44" fontId="0" fillId="0" borderId="0" xfId="1" applyFont="1" applyBorder="1" applyProtection="1"/>
    <xf numFmtId="44" fontId="0" fillId="0" borderId="43" xfId="1" applyFont="1" applyBorder="1" applyProtection="1"/>
    <xf numFmtId="44" fontId="0" fillId="0" borderId="44" xfId="1" applyFont="1" applyBorder="1" applyProtection="1"/>
    <xf numFmtId="44" fontId="0" fillId="0" borderId="45" xfId="1" applyFont="1" applyBorder="1" applyProtection="1"/>
    <xf numFmtId="0" fontId="0" fillId="0" borderId="0" xfId="0"/>
    <xf numFmtId="0" fontId="0" fillId="0" borderId="0" xfId="0" applyAlignment="1">
      <alignment horizontal="left" vertical="top"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45" xfId="0" applyBorder="1" applyAlignment="1">
      <alignment horizontal="center" wrapText="1"/>
    </xf>
    <xf numFmtId="0" fontId="0" fillId="0" borderId="0" xfId="0" applyFill="1" applyAlignment="1">
      <alignment horizontal="center"/>
    </xf>
    <xf numFmtId="0" fontId="0" fillId="0" borderId="0" xfId="0" applyAlignment="1">
      <alignment horizontal="center"/>
    </xf>
    <xf numFmtId="0" fontId="0" fillId="5" borderId="0" xfId="0" applyFill="1" applyAlignment="1">
      <alignment horizontal="center"/>
    </xf>
    <xf numFmtId="0" fontId="0" fillId="5" borderId="0" xfId="0" applyFill="1"/>
    <xf numFmtId="0" fontId="0" fillId="0" borderId="75" xfId="0" applyFill="1" applyBorder="1" applyAlignment="1">
      <alignment horizontal="center" wrapText="1"/>
    </xf>
    <xf numFmtId="0" fontId="0" fillId="0" borderId="85" xfId="0" applyFill="1" applyBorder="1" applyAlignment="1">
      <alignment horizontal="center" wrapText="1"/>
    </xf>
    <xf numFmtId="0" fontId="0" fillId="0" borderId="86" xfId="0" applyFill="1" applyBorder="1" applyAlignment="1">
      <alignment horizontal="center" wrapText="1"/>
    </xf>
    <xf numFmtId="0" fontId="0" fillId="0" borderId="9" xfId="0" applyFill="1" applyBorder="1" applyAlignment="1">
      <alignment horizontal="center" wrapText="1"/>
    </xf>
    <xf numFmtId="0" fontId="2" fillId="0" borderId="85" xfId="0" applyFont="1" applyFill="1" applyBorder="1" applyAlignment="1">
      <alignment horizontal="center" wrapText="1"/>
    </xf>
    <xf numFmtId="0" fontId="2" fillId="0" borderId="86" xfId="0" applyFont="1" applyFill="1" applyBorder="1" applyAlignment="1">
      <alignment horizontal="center" wrapText="1"/>
    </xf>
    <xf numFmtId="0" fontId="2" fillId="0" borderId="9" xfId="0" applyFont="1" applyFill="1" applyBorder="1" applyAlignment="1">
      <alignment horizontal="center" wrapText="1"/>
    </xf>
    <xf numFmtId="0" fontId="2" fillId="5" borderId="0" xfId="0" applyFont="1" applyFill="1" applyBorder="1" applyAlignment="1">
      <alignment horizontal="left"/>
    </xf>
    <xf numFmtId="44" fontId="2" fillId="5" borderId="0" xfId="0" applyNumberFormat="1" applyFont="1" applyFill="1" applyBorder="1" applyAlignment="1">
      <alignment horizontal="right"/>
    </xf>
    <xf numFmtId="37" fontId="2" fillId="5" borderId="0" xfId="1" applyNumberFormat="1" applyFont="1" applyFill="1" applyBorder="1" applyAlignment="1">
      <alignment horizontal="center"/>
    </xf>
    <xf numFmtId="44" fontId="2" fillId="5" borderId="0" xfId="1" applyFont="1" applyFill="1" applyBorder="1" applyAlignment="1">
      <alignment horizontal="center"/>
    </xf>
    <xf numFmtId="0" fontId="0" fillId="7" borderId="0" xfId="0" applyFill="1" applyAlignment="1">
      <alignment horizontal="center"/>
    </xf>
    <xf numFmtId="0" fontId="7" fillId="0" borderId="0" xfId="0" applyFont="1"/>
    <xf numFmtId="0" fontId="0" fillId="6" borderId="43" xfId="0" applyFill="1" applyBorder="1" applyAlignment="1" applyProtection="1">
      <alignment horizontal="center"/>
      <protection locked="0"/>
    </xf>
    <xf numFmtId="0" fontId="0" fillId="6" borderId="44" xfId="0" applyFill="1" applyBorder="1" applyAlignment="1">
      <alignment horizontal="center"/>
    </xf>
    <xf numFmtId="0" fontId="0" fillId="0" borderId="43" xfId="0" applyFill="1" applyBorder="1" applyAlignment="1" applyProtection="1">
      <alignment horizontal="center"/>
      <protection locked="0"/>
    </xf>
    <xf numFmtId="0" fontId="7" fillId="0" borderId="0" xfId="0" applyFont="1" applyProtection="1"/>
    <xf numFmtId="0" fontId="0" fillId="0" borderId="29" xfId="0" applyBorder="1" applyAlignment="1" applyProtection="1">
      <alignment horizontal="left" wrapText="1" indent="1"/>
    </xf>
    <xf numFmtId="0" fontId="6" fillId="0" borderId="28" xfId="0" applyFont="1" applyBorder="1" applyProtection="1"/>
    <xf numFmtId="0" fontId="6" fillId="0" borderId="29" xfId="0" applyFont="1" applyBorder="1" applyProtection="1"/>
    <xf numFmtId="0" fontId="6" fillId="0" borderId="29" xfId="0" applyFont="1" applyBorder="1" applyAlignment="1" applyProtection="1">
      <alignment horizontal="left" indent="1"/>
    </xf>
    <xf numFmtId="0" fontId="0" fillId="0" borderId="0" xfId="0" applyAlignment="1" applyProtection="1">
      <alignment horizontal="center"/>
    </xf>
    <xf numFmtId="0" fontId="6" fillId="9" borderId="24" xfId="0" applyFont="1" applyFill="1" applyBorder="1" applyAlignment="1" applyProtection="1">
      <alignment horizontal="center"/>
    </xf>
    <xf numFmtId="0" fontId="0" fillId="0" borderId="68" xfId="0" applyFill="1" applyBorder="1" applyProtection="1"/>
    <xf numFmtId="0" fontId="0" fillId="0" borderId="61" xfId="0" applyFill="1" applyBorder="1" applyProtection="1"/>
    <xf numFmtId="0" fontId="0" fillId="0" borderId="62" xfId="0" applyFill="1" applyBorder="1" applyProtection="1"/>
    <xf numFmtId="0" fontId="0" fillId="0" borderId="28" xfId="0" applyBorder="1" applyAlignment="1" applyProtection="1">
      <alignment wrapText="1"/>
    </xf>
    <xf numFmtId="0" fontId="0" fillId="0" borderId="69" xfId="0" applyFill="1" applyBorder="1" applyProtection="1"/>
    <xf numFmtId="0" fontId="0" fillId="0" borderId="59" xfId="0" applyFill="1" applyBorder="1" applyProtection="1"/>
    <xf numFmtId="0" fontId="0" fillId="0" borderId="60" xfId="0" applyFill="1" applyBorder="1" applyProtection="1"/>
    <xf numFmtId="44" fontId="0" fillId="9" borderId="10" xfId="1" applyFont="1" applyFill="1" applyBorder="1" applyProtection="1">
      <protection locked="0"/>
    </xf>
    <xf numFmtId="0" fontId="0" fillId="2" borderId="0" xfId="0" applyFill="1" applyBorder="1" applyProtection="1"/>
    <xf numFmtId="44" fontId="0" fillId="9" borderId="10" xfId="1" applyFont="1" applyFill="1" applyBorder="1" applyProtection="1"/>
    <xf numFmtId="44" fontId="0" fillId="9" borderId="4" xfId="1" applyFont="1" applyFill="1" applyBorder="1" applyProtection="1"/>
    <xf numFmtId="44" fontId="0" fillId="9" borderId="21" xfId="1" applyFont="1" applyFill="1" applyBorder="1" applyProtection="1"/>
    <xf numFmtId="44" fontId="0" fillId="9" borderId="5" xfId="1" applyFont="1" applyFill="1" applyBorder="1" applyProtection="1"/>
    <xf numFmtId="0" fontId="0" fillId="0" borderId="29" xfId="0" applyFill="1" applyBorder="1" applyAlignment="1" applyProtection="1">
      <alignment horizontal="left" indent="2"/>
    </xf>
    <xf numFmtId="0" fontId="0" fillId="0" borderId="29" xfId="0" applyFill="1" applyBorder="1" applyAlignment="1" applyProtection="1">
      <alignment horizontal="left" indent="1"/>
    </xf>
    <xf numFmtId="0" fontId="6" fillId="0" borderId="29" xfId="0" applyFont="1" applyFill="1" applyBorder="1" applyAlignment="1" applyProtection="1">
      <alignment horizontal="left" indent="1"/>
    </xf>
    <xf numFmtId="0" fontId="6" fillId="0" borderId="29" xfId="0" applyFont="1" applyFill="1" applyBorder="1" applyAlignment="1" applyProtection="1">
      <alignment horizontal="left" indent="2"/>
    </xf>
    <xf numFmtId="0" fontId="0" fillId="0" borderId="29" xfId="0" applyFill="1" applyBorder="1" applyAlignment="1" applyProtection="1">
      <alignment horizontal="left" wrapText="1" indent="2"/>
    </xf>
    <xf numFmtId="44" fontId="0" fillId="0" borderId="46" xfId="0" applyNumberFormat="1" applyBorder="1" applyAlignment="1">
      <alignment horizontal="center"/>
    </xf>
    <xf numFmtId="0" fontId="0" fillId="7" borderId="0" xfId="0" applyFill="1"/>
    <xf numFmtId="0" fontId="6" fillId="0" borderId="30" xfId="0" applyFont="1" applyBorder="1" applyAlignment="1">
      <alignment horizontal="center"/>
    </xf>
    <xf numFmtId="0" fontId="6" fillId="0" borderId="32" xfId="0" applyFont="1" applyBorder="1" applyAlignment="1">
      <alignment horizontal="center"/>
    </xf>
    <xf numFmtId="0" fontId="0" fillId="0" borderId="39" xfId="0" applyBorder="1"/>
    <xf numFmtId="44" fontId="0" fillId="0" borderId="54" xfId="0" applyNumberFormat="1" applyBorder="1"/>
    <xf numFmtId="44" fontId="0" fillId="0" borderId="42" xfId="0" applyNumberFormat="1" applyBorder="1"/>
    <xf numFmtId="0" fontId="0" fillId="0" borderId="4" xfId="0" applyFill="1" applyBorder="1"/>
    <xf numFmtId="44" fontId="0" fillId="0" borderId="4" xfId="0" applyNumberFormat="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6" fillId="0" borderId="29" xfId="0" applyFont="1" applyFill="1" applyBorder="1" applyAlignment="1" applyProtection="1">
      <alignment vertical="top" wrapText="1"/>
    </xf>
    <xf numFmtId="0" fontId="6" fillId="0" borderId="0" xfId="0" applyFont="1" applyProtection="1"/>
    <xf numFmtId="0" fontId="12" fillId="0" borderId="0" xfId="0" applyFont="1"/>
    <xf numFmtId="0" fontId="8" fillId="0" borderId="0" xfId="0" applyFont="1"/>
    <xf numFmtId="0" fontId="0" fillId="0" borderId="0" xfId="0" applyAlignment="1">
      <alignment horizontal="right"/>
    </xf>
    <xf numFmtId="0" fontId="0" fillId="2" borderId="45" xfId="0" applyFill="1" applyBorder="1" applyAlignment="1" applyProtection="1">
      <alignment horizontal="center"/>
    </xf>
    <xf numFmtId="44" fontId="0" fillId="8" borderId="4" xfId="1" applyFont="1" applyFill="1" applyBorder="1" applyProtection="1"/>
    <xf numFmtId="44" fontId="2" fillId="0" borderId="65" xfId="0" applyNumberFormat="1" applyFont="1" applyFill="1" applyBorder="1" applyAlignment="1" applyProtection="1">
      <alignment horizontal="right"/>
    </xf>
    <xf numFmtId="37" fontId="2" fillId="7" borderId="23" xfId="1" applyNumberFormat="1" applyFont="1" applyFill="1" applyBorder="1" applyAlignment="1" applyProtection="1">
      <alignment horizontal="center"/>
    </xf>
    <xf numFmtId="44" fontId="2" fillId="7" borderId="2" xfId="1" applyFont="1" applyFill="1" applyBorder="1" applyAlignment="1" applyProtection="1">
      <alignment horizontal="center"/>
    </xf>
    <xf numFmtId="37" fontId="2" fillId="0" borderId="57" xfId="1" applyNumberFormat="1" applyFont="1" applyFill="1" applyBorder="1" applyAlignment="1" applyProtection="1">
      <alignment horizontal="center"/>
    </xf>
    <xf numFmtId="37" fontId="2" fillId="0" borderId="31" xfId="1" applyNumberFormat="1" applyFont="1" applyFill="1" applyBorder="1" applyAlignment="1" applyProtection="1">
      <alignment horizontal="center"/>
    </xf>
    <xf numFmtId="44" fontId="2" fillId="0" borderId="31" xfId="1" applyFont="1" applyFill="1" applyBorder="1" applyAlignment="1" applyProtection="1">
      <alignment horizontal="center"/>
    </xf>
    <xf numFmtId="44" fontId="2" fillId="0" borderId="79" xfId="1" applyFont="1" applyFill="1" applyBorder="1" applyAlignment="1" applyProtection="1">
      <alignment horizontal="center"/>
    </xf>
    <xf numFmtId="44" fontId="2" fillId="0" borderId="32" xfId="1" applyFont="1" applyFill="1" applyBorder="1" applyAlignment="1" applyProtection="1">
      <alignment horizontal="center"/>
    </xf>
    <xf numFmtId="37" fontId="2" fillId="0" borderId="30" xfId="1" applyNumberFormat="1" applyFont="1" applyFill="1" applyBorder="1" applyAlignment="1" applyProtection="1">
      <alignment horizontal="center"/>
    </xf>
    <xf numFmtId="44" fontId="2" fillId="0" borderId="20" xfId="0" applyNumberFormat="1" applyFont="1" applyFill="1" applyBorder="1" applyAlignment="1" applyProtection="1">
      <alignment horizontal="right"/>
    </xf>
    <xf numFmtId="44" fontId="0" fillId="0" borderId="23" xfId="1" applyFont="1" applyBorder="1" applyProtection="1"/>
    <xf numFmtId="44" fontId="0" fillId="3" borderId="21" xfId="1" applyFont="1" applyFill="1" applyBorder="1" applyProtection="1"/>
    <xf numFmtId="0" fontId="0" fillId="3" borderId="10" xfId="0" applyFill="1" applyBorder="1" applyProtection="1"/>
    <xf numFmtId="0" fontId="0" fillId="3" borderId="4" xfId="0" applyFill="1" applyBorder="1" applyProtection="1"/>
    <xf numFmtId="0" fontId="0" fillId="3" borderId="5" xfId="0" applyFill="1" applyBorder="1" applyProtection="1"/>
    <xf numFmtId="0" fontId="0" fillId="0" borderId="0" xfId="0" applyAlignment="1">
      <alignment horizontal="left" vertical="top" wrapText="1"/>
    </xf>
    <xf numFmtId="0" fontId="11" fillId="14" borderId="0" xfId="2" applyFont="1" applyFill="1" applyAlignment="1" applyProtection="1"/>
    <xf numFmtId="0" fontId="4" fillId="14" borderId="0" xfId="2" applyFill="1" applyAlignment="1" applyProtection="1"/>
    <xf numFmtId="0" fontId="11" fillId="13" borderId="0" xfId="2" applyFont="1" applyFill="1" applyAlignment="1" applyProtection="1"/>
    <xf numFmtId="0" fontId="0" fillId="13" borderId="0" xfId="0" applyFill="1" applyAlignment="1"/>
    <xf numFmtId="0" fontId="10" fillId="15" borderId="0" xfId="0" applyFont="1" applyFill="1" applyAlignment="1"/>
    <xf numFmtId="0" fontId="0" fillId="15" borderId="0" xfId="0" applyFill="1" applyAlignment="1"/>
    <xf numFmtId="0" fontId="11" fillId="12" borderId="0" xfId="2" applyFont="1" applyFill="1" applyAlignment="1" applyProtection="1">
      <alignment horizontal="left" vertical="top" wrapText="1"/>
    </xf>
    <xf numFmtId="0" fontId="11" fillId="10" borderId="0" xfId="2" applyFont="1" applyFill="1" applyAlignment="1" applyProtection="1"/>
    <xf numFmtId="0" fontId="10" fillId="7" borderId="0" xfId="0" applyFont="1" applyFill="1"/>
    <xf numFmtId="0" fontId="11" fillId="11" borderId="0" xfId="2" applyFont="1" applyFill="1" applyAlignment="1" applyProtection="1"/>
    <xf numFmtId="0" fontId="0" fillId="0" borderId="37" xfId="0" applyBorder="1" applyAlignment="1" applyProtection="1">
      <alignment horizontal="center"/>
    </xf>
    <xf numFmtId="0" fontId="0" fillId="0" borderId="38" xfId="0" applyBorder="1" applyAlignment="1" applyProtection="1">
      <alignment horizontal="center"/>
    </xf>
    <xf numFmtId="0" fontId="0" fillId="0" borderId="16" xfId="0" applyBorder="1" applyAlignment="1" applyProtection="1">
      <alignment horizontal="center"/>
    </xf>
    <xf numFmtId="0" fontId="0" fillId="0" borderId="26" xfId="0" applyBorder="1" applyAlignment="1" applyProtection="1">
      <alignment horizontal="center" wrapText="1"/>
    </xf>
    <xf numFmtId="0" fontId="0" fillId="0" borderId="25" xfId="0" applyBorder="1" applyAlignment="1" applyProtection="1">
      <alignment horizontal="center" wrapText="1"/>
    </xf>
    <xf numFmtId="0" fontId="0" fillId="2" borderId="43" xfId="0" applyFill="1" applyBorder="1" applyAlignment="1" applyProtection="1">
      <alignment horizontal="center"/>
    </xf>
    <xf numFmtId="0" fontId="0" fillId="0" borderId="44" xfId="0" applyBorder="1" applyAlignment="1" applyProtection="1">
      <alignment horizontal="center"/>
    </xf>
    <xf numFmtId="0" fontId="0" fillId="9" borderId="44" xfId="0" applyFill="1" applyBorder="1" applyAlignment="1" applyProtection="1">
      <alignment horizontal="center"/>
      <protection locked="0"/>
    </xf>
    <xf numFmtId="0" fontId="0" fillId="9" borderId="44" xfId="0" applyFill="1" applyBorder="1" applyAlignment="1" applyProtection="1">
      <alignment horizontal="center"/>
    </xf>
    <xf numFmtId="0" fontId="0" fillId="9" borderId="43" xfId="0" applyFill="1" applyBorder="1" applyAlignment="1" applyProtection="1">
      <alignment horizontal="center"/>
      <protection locked="0"/>
    </xf>
    <xf numFmtId="0" fontId="0" fillId="9" borderId="44" xfId="0" applyFill="1" applyBorder="1" applyAlignment="1">
      <alignment horizontal="center"/>
    </xf>
    <xf numFmtId="0" fontId="0" fillId="9" borderId="45" xfId="0" applyFill="1" applyBorder="1" applyAlignment="1">
      <alignment horizontal="center"/>
    </xf>
    <xf numFmtId="0" fontId="2" fillId="0" borderId="75" xfId="0" applyFont="1" applyFill="1" applyBorder="1" applyAlignment="1">
      <alignment horizontal="center" wrapText="1"/>
    </xf>
    <xf numFmtId="0" fontId="2" fillId="0" borderId="76" xfId="0" applyFont="1" applyFill="1" applyBorder="1" applyAlignment="1">
      <alignment horizontal="center" wrapText="1"/>
    </xf>
    <xf numFmtId="0" fontId="2" fillId="0" borderId="77" xfId="0" applyFont="1" applyFill="1" applyBorder="1" applyAlignment="1">
      <alignment horizontal="center" wrapText="1"/>
    </xf>
    <xf numFmtId="0" fontId="2" fillId="0" borderId="11" xfId="0" applyFont="1" applyFill="1" applyBorder="1" applyAlignment="1">
      <alignment horizontal="center" wrapText="1"/>
    </xf>
    <xf numFmtId="0" fontId="2" fillId="0" borderId="74" xfId="0" applyFont="1" applyFill="1" applyBorder="1" applyAlignment="1">
      <alignment horizontal="center"/>
    </xf>
    <xf numFmtId="0" fontId="2" fillId="0" borderId="38" xfId="0" applyFont="1" applyFill="1" applyBorder="1" applyAlignment="1">
      <alignment horizontal="center"/>
    </xf>
    <xf numFmtId="0" fontId="2" fillId="0" borderId="16" xfId="0" applyFont="1" applyFill="1" applyBorder="1" applyAlignment="1">
      <alignment horizontal="center"/>
    </xf>
    <xf numFmtId="0" fontId="7" fillId="0" borderId="43" xfId="0" applyFont="1" applyFill="1" applyBorder="1" applyAlignment="1">
      <alignment wrapText="1"/>
    </xf>
    <xf numFmtId="0" fontId="7" fillId="0" borderId="44" xfId="0" applyFont="1" applyFill="1" applyBorder="1" applyAlignment="1">
      <alignment wrapText="1"/>
    </xf>
    <xf numFmtId="0" fontId="7" fillId="0" borderId="45" xfId="0" applyFont="1" applyFill="1" applyBorder="1" applyAlignment="1">
      <alignment wrapText="1"/>
    </xf>
    <xf numFmtId="0" fontId="0" fillId="0" borderId="43" xfId="0" applyFill="1" applyBorder="1" applyAlignment="1">
      <alignment horizontal="center"/>
    </xf>
    <xf numFmtId="0" fontId="0" fillId="0" borderId="45" xfId="0" applyBorder="1" applyAlignment="1">
      <alignment horizontal="center"/>
    </xf>
    <xf numFmtId="0" fontId="6" fillId="0" borderId="43" xfId="0" applyFont="1" applyFill="1" applyBorder="1" applyAlignment="1">
      <alignment horizontal="center"/>
    </xf>
    <xf numFmtId="0" fontId="6" fillId="0" borderId="44" xfId="0" applyFont="1" applyFill="1" applyBorder="1" applyAlignment="1">
      <alignment horizontal="center"/>
    </xf>
    <xf numFmtId="0" fontId="6" fillId="0" borderId="45" xfId="0" applyFont="1" applyFill="1" applyBorder="1" applyAlignment="1">
      <alignment horizontal="center"/>
    </xf>
    <xf numFmtId="0" fontId="0" fillId="9" borderId="43" xfId="0" applyFill="1" applyBorder="1" applyAlignment="1" applyProtection="1">
      <alignment horizontal="center" wrapText="1"/>
      <protection locked="0"/>
    </xf>
    <xf numFmtId="0" fontId="0" fillId="9" borderId="45" xfId="0" applyFill="1" applyBorder="1" applyAlignment="1" applyProtection="1">
      <alignment horizontal="center" wrapText="1"/>
      <protection locked="0"/>
    </xf>
    <xf numFmtId="0" fontId="2" fillId="0" borderId="43" xfId="0" applyFont="1" applyFill="1" applyBorder="1" applyAlignment="1">
      <alignment horizontal="center"/>
    </xf>
    <xf numFmtId="0" fontId="2" fillId="0" borderId="44" xfId="0" applyFont="1" applyFill="1" applyBorder="1" applyAlignment="1">
      <alignment horizontal="center"/>
    </xf>
    <xf numFmtId="0" fontId="2" fillId="0" borderId="45" xfId="0" applyFont="1" applyFill="1" applyBorder="1" applyAlignment="1">
      <alignment horizontal="center"/>
    </xf>
    <xf numFmtId="0" fontId="8" fillId="2" borderId="43" xfId="0" applyFont="1" applyFill="1" applyBorder="1" applyAlignment="1" applyProtection="1">
      <alignment horizontal="center"/>
    </xf>
    <xf numFmtId="0" fontId="8" fillId="0" borderId="44" xfId="0" applyFont="1" applyBorder="1" applyAlignment="1" applyProtection="1">
      <alignment horizontal="center"/>
    </xf>
    <xf numFmtId="49" fontId="8" fillId="6" borderId="43" xfId="0" applyNumberFormat="1" applyFont="1" applyFill="1" applyBorder="1" applyAlignment="1" applyProtection="1">
      <alignment horizontal="center"/>
      <protection locked="0"/>
    </xf>
    <xf numFmtId="49" fontId="8" fillId="6" borderId="44" xfId="0" applyNumberFormat="1" applyFont="1" applyFill="1" applyBorder="1" applyAlignment="1">
      <alignment horizontal="center"/>
    </xf>
    <xf numFmtId="49" fontId="8" fillId="6" borderId="45" xfId="0" applyNumberFormat="1" applyFont="1" applyFill="1" applyBorder="1" applyAlignment="1">
      <alignment horizontal="center"/>
    </xf>
    <xf numFmtId="0" fontId="2" fillId="0" borderId="4" xfId="0" applyFont="1" applyFill="1" applyBorder="1" applyAlignment="1">
      <alignment horizontal="center" wrapText="1"/>
    </xf>
    <xf numFmtId="0" fontId="2" fillId="0" borderId="7" xfId="0" applyFont="1" applyFill="1" applyBorder="1" applyAlignment="1">
      <alignment horizontal="center" wrapText="1"/>
    </xf>
    <xf numFmtId="0" fontId="0" fillId="0" borderId="43" xfId="0" applyFill="1" applyBorder="1" applyAlignment="1">
      <alignment horizontal="center" wrapText="1"/>
    </xf>
    <xf numFmtId="0" fontId="0" fillId="0" borderId="45" xfId="0" applyBorder="1" applyAlignment="1">
      <alignment horizontal="center" wrapText="1"/>
    </xf>
    <xf numFmtId="0" fontId="2" fillId="0" borderId="42" xfId="0" applyFont="1" applyFill="1" applyBorder="1" applyAlignment="1">
      <alignment horizontal="center" wrapText="1"/>
    </xf>
    <xf numFmtId="0" fontId="2" fillId="0" borderId="36" xfId="0" applyFont="1" applyFill="1" applyBorder="1" applyAlignment="1">
      <alignment horizontal="center" wrapText="1"/>
    </xf>
    <xf numFmtId="0" fontId="2" fillId="0" borderId="41" xfId="0" applyFont="1" applyFill="1" applyBorder="1" applyAlignment="1">
      <alignment horizontal="center" wrapText="1"/>
    </xf>
    <xf numFmtId="0" fontId="2" fillId="0" borderId="35"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49" xfId="0" applyFont="1" applyFill="1" applyBorder="1" applyAlignment="1">
      <alignment horizontal="center" wrapText="1"/>
    </xf>
    <xf numFmtId="0" fontId="0" fillId="0" borderId="44" xfId="0" applyFill="1" applyBorder="1" applyAlignment="1">
      <alignment horizontal="center"/>
    </xf>
    <xf numFmtId="0" fontId="0" fillId="0" borderId="45" xfId="0" applyFill="1" applyBorder="1" applyAlignment="1">
      <alignment horizontal="center"/>
    </xf>
    <xf numFmtId="0" fontId="0" fillId="0" borderId="43" xfId="0" applyFill="1" applyBorder="1" applyAlignment="1" applyProtection="1">
      <alignment horizontal="center" wrapText="1"/>
    </xf>
    <xf numFmtId="0" fontId="0" fillId="0" borderId="45" xfId="0" applyBorder="1" applyAlignment="1" applyProtection="1">
      <alignment horizontal="center" wrapText="1"/>
    </xf>
    <xf numFmtId="49" fontId="8" fillId="9" borderId="43" xfId="0" applyNumberFormat="1" applyFont="1" applyFill="1" applyBorder="1" applyAlignment="1" applyProtection="1">
      <alignment horizontal="center"/>
      <protection locked="0"/>
    </xf>
    <xf numFmtId="49" fontId="8" fillId="9" borderId="44" xfId="0" applyNumberFormat="1" applyFont="1" applyFill="1" applyBorder="1" applyAlignment="1">
      <alignment horizontal="center"/>
    </xf>
    <xf numFmtId="49" fontId="8" fillId="9" borderId="45" xfId="0" applyNumberFormat="1" applyFont="1"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6" xfId="0" applyBorder="1" applyAlignment="1" applyProtection="1">
      <alignment horizontal="center" wrapText="1"/>
    </xf>
    <xf numFmtId="0" fontId="0" fillId="0" borderId="17" xfId="0" applyBorder="1" applyAlignment="1" applyProtection="1">
      <alignment horizontal="center" wrapText="1"/>
    </xf>
    <xf numFmtId="0" fontId="8" fillId="0" borderId="43" xfId="0" applyFont="1" applyFill="1" applyBorder="1" applyAlignment="1" applyProtection="1">
      <alignment horizontal="center"/>
    </xf>
    <xf numFmtId="0" fontId="8" fillId="0" borderId="44" xfId="0" applyFont="1" applyFill="1" applyBorder="1" applyAlignment="1" applyProtection="1">
      <alignment horizontal="center"/>
    </xf>
    <xf numFmtId="49" fontId="8" fillId="2" borderId="43" xfId="0" applyNumberFormat="1" applyFont="1" applyFill="1" applyBorder="1" applyAlignment="1" applyProtection="1">
      <alignment horizontal="center"/>
      <protection locked="0"/>
    </xf>
    <xf numFmtId="49" fontId="8" fillId="2" borderId="44" xfId="0" applyNumberFormat="1" applyFont="1" applyFill="1" applyBorder="1" applyAlignment="1">
      <alignment horizontal="center"/>
    </xf>
    <xf numFmtId="49" fontId="8" fillId="2" borderId="45" xfId="0" applyNumberFormat="1" applyFont="1" applyFill="1" applyBorder="1" applyAlignment="1">
      <alignment horizontal="center"/>
    </xf>
    <xf numFmtId="0" fontId="0" fillId="0" borderId="18" xfId="0" applyBorder="1" applyAlignment="1">
      <alignment horizontal="left"/>
    </xf>
    <xf numFmtId="0" fontId="0" fillId="0" borderId="71" xfId="0" applyBorder="1" applyAlignment="1">
      <alignment horizontal="left"/>
    </xf>
    <xf numFmtId="0" fontId="9" fillId="0" borderId="43" xfId="0" applyFont="1" applyBorder="1" applyAlignment="1">
      <alignment horizontal="right"/>
    </xf>
    <xf numFmtId="0" fontId="9" fillId="0" borderId="44" xfId="0" applyFont="1" applyBorder="1" applyAlignment="1">
      <alignment horizontal="right"/>
    </xf>
    <xf numFmtId="0" fontId="9" fillId="9" borderId="44" xfId="0" applyFont="1" applyFill="1" applyBorder="1" applyAlignment="1" applyProtection="1">
      <alignment horizontal="center"/>
      <protection locked="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6" xfId="0" applyBorder="1" applyAlignment="1">
      <alignment horizontal="center" wrapText="1"/>
    </xf>
    <xf numFmtId="0" fontId="0" fillId="0" borderId="17" xfId="0" applyBorder="1" applyAlignment="1">
      <alignment horizontal="center" wrapText="1"/>
    </xf>
    <xf numFmtId="0" fontId="0" fillId="0" borderId="27" xfId="0" applyBorder="1" applyAlignment="1">
      <alignment horizontal="center"/>
    </xf>
    <xf numFmtId="0" fontId="0" fillId="0" borderId="33" xfId="0" applyBorder="1" applyAlignment="1">
      <alignment horizontal="center"/>
    </xf>
    <xf numFmtId="0" fontId="0" fillId="0" borderId="37" xfId="0" applyBorder="1" applyAlignment="1">
      <alignment horizontal="left"/>
    </xf>
    <xf numFmtId="0" fontId="0" fillId="0" borderId="70" xfId="0" applyBorder="1" applyAlignment="1">
      <alignment horizontal="left"/>
    </xf>
    <xf numFmtId="0" fontId="0" fillId="0" borderId="19" xfId="0" applyBorder="1" applyAlignment="1">
      <alignment horizontal="left"/>
    </xf>
    <xf numFmtId="0" fontId="0" fillId="0" borderId="72" xfId="0" applyBorder="1" applyAlignment="1">
      <alignment horizontal="left"/>
    </xf>
    <xf numFmtId="0" fontId="0" fillId="0" borderId="0" xfId="0" applyFill="1" applyBorder="1" applyAlignment="1" applyProtection="1">
      <alignment horizontal="center"/>
    </xf>
  </cellXfs>
  <cellStyles count="3">
    <cellStyle name="Currency" xfId="1" builtinId="4"/>
    <cellStyle name="Hyperlink" xfId="2" builtinId="8"/>
    <cellStyle name="Normal" xfId="0" builtinId="0"/>
  </cellStyles>
  <dxfs count="0"/>
  <tableStyles count="1" defaultTableStyle="TableStyleMedium9" defaultPivotStyle="PivotStyleLight16">
    <tableStyle name="PivotTable Style 1" table="0" count="0"/>
  </tableStyles>
  <colors>
    <mruColors>
      <color rgb="FFFFFFCC"/>
      <color rgb="FFCC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zoomScaleNormal="100" workbookViewId="0">
      <selection activeCell="L1" sqref="L1"/>
    </sheetView>
  </sheetViews>
  <sheetFormatPr defaultRowHeight="14.4" x14ac:dyDescent="0.3"/>
  <cols>
    <col min="11" max="11" width="7" customWidth="1"/>
    <col min="12" max="12" width="10.88671875" customWidth="1"/>
  </cols>
  <sheetData>
    <row r="1" spans="1:12" x14ac:dyDescent="0.3">
      <c r="A1" s="256" t="s">
        <v>51</v>
      </c>
      <c r="B1" s="256"/>
      <c r="C1" s="256"/>
      <c r="D1" s="256"/>
      <c r="E1" s="162"/>
      <c r="F1" s="162"/>
      <c r="G1" s="162"/>
      <c r="H1" s="162"/>
      <c r="I1" s="162"/>
      <c r="J1" s="162"/>
      <c r="K1" s="162"/>
      <c r="L1" s="227" t="s">
        <v>123</v>
      </c>
    </row>
    <row r="2" spans="1:12" x14ac:dyDescent="0.3">
      <c r="A2" s="247" t="s">
        <v>111</v>
      </c>
      <c r="B2" s="247"/>
      <c r="C2" s="247"/>
      <c r="D2" s="247"/>
      <c r="E2" s="247"/>
      <c r="F2" s="247"/>
      <c r="G2" s="247"/>
      <c r="H2" s="247"/>
      <c r="I2" s="247"/>
      <c r="J2" s="247"/>
      <c r="K2" s="247"/>
      <c r="L2" s="247"/>
    </row>
    <row r="3" spans="1:12" ht="41.25" customHeight="1" x14ac:dyDescent="0.3">
      <c r="A3" s="247"/>
      <c r="B3" s="247"/>
      <c r="C3" s="247"/>
      <c r="D3" s="247"/>
      <c r="E3" s="247"/>
      <c r="F3" s="247"/>
      <c r="G3" s="247"/>
      <c r="H3" s="247"/>
      <c r="I3" s="247"/>
      <c r="J3" s="247"/>
      <c r="K3" s="247"/>
      <c r="L3" s="247"/>
    </row>
    <row r="4" spans="1:12" x14ac:dyDescent="0.3">
      <c r="A4" s="162"/>
      <c r="B4" s="162"/>
      <c r="C4" s="162"/>
      <c r="D4" s="162"/>
      <c r="E4" s="162"/>
      <c r="F4" s="162"/>
      <c r="G4" s="162"/>
      <c r="H4" s="162"/>
      <c r="I4" s="162"/>
      <c r="J4" s="162"/>
      <c r="K4" s="162"/>
      <c r="L4" s="162"/>
    </row>
    <row r="5" spans="1:12" x14ac:dyDescent="0.3">
      <c r="A5" s="257" t="s">
        <v>121</v>
      </c>
      <c r="B5" s="257"/>
      <c r="C5" s="257"/>
      <c r="D5" s="257"/>
      <c r="E5" s="162"/>
      <c r="F5" s="162"/>
      <c r="G5" s="162"/>
      <c r="H5" s="162"/>
      <c r="I5" s="162"/>
      <c r="J5" s="162"/>
      <c r="K5" s="162"/>
      <c r="L5" s="162"/>
    </row>
    <row r="6" spans="1:12" x14ac:dyDescent="0.3">
      <c r="A6" s="247" t="s">
        <v>122</v>
      </c>
      <c r="B6" s="247"/>
      <c r="C6" s="247"/>
      <c r="D6" s="247"/>
      <c r="E6" s="247"/>
      <c r="F6" s="247"/>
      <c r="G6" s="247"/>
      <c r="H6" s="247"/>
      <c r="I6" s="247"/>
      <c r="J6" s="247"/>
      <c r="K6" s="247"/>
      <c r="L6" s="247"/>
    </row>
    <row r="7" spans="1:12" x14ac:dyDescent="0.3">
      <c r="A7" s="247"/>
      <c r="B7" s="247"/>
      <c r="C7" s="247"/>
      <c r="D7" s="247"/>
      <c r="E7" s="247"/>
      <c r="F7" s="247"/>
      <c r="G7" s="247"/>
      <c r="H7" s="247"/>
      <c r="I7" s="247"/>
      <c r="J7" s="247"/>
      <c r="K7" s="247"/>
      <c r="L7" s="247"/>
    </row>
    <row r="8" spans="1:12" x14ac:dyDescent="0.3">
      <c r="A8" s="247"/>
      <c r="B8" s="247"/>
      <c r="C8" s="247"/>
      <c r="D8" s="247"/>
      <c r="E8" s="247"/>
      <c r="F8" s="247"/>
      <c r="G8" s="247"/>
      <c r="H8" s="247"/>
      <c r="I8" s="247"/>
      <c r="J8" s="247"/>
      <c r="K8" s="247"/>
      <c r="L8" s="247"/>
    </row>
    <row r="9" spans="1:12" x14ac:dyDescent="0.3">
      <c r="A9" s="247"/>
      <c r="B9" s="247"/>
      <c r="C9" s="247"/>
      <c r="D9" s="247"/>
      <c r="E9" s="247"/>
      <c r="F9" s="247"/>
      <c r="G9" s="247"/>
      <c r="H9" s="247"/>
      <c r="I9" s="247"/>
      <c r="J9" s="247"/>
      <c r="K9" s="247"/>
      <c r="L9" s="247"/>
    </row>
    <row r="10" spans="1:12" x14ac:dyDescent="0.3">
      <c r="A10" s="247"/>
      <c r="B10" s="247"/>
      <c r="C10" s="247"/>
      <c r="D10" s="247"/>
      <c r="E10" s="247"/>
      <c r="F10" s="247"/>
      <c r="G10" s="247"/>
      <c r="H10" s="247"/>
      <c r="I10" s="247"/>
      <c r="J10" s="247"/>
      <c r="K10" s="247"/>
      <c r="L10" s="247"/>
    </row>
    <row r="11" spans="1:12" ht="45" customHeight="1" x14ac:dyDescent="0.3">
      <c r="A11" s="247"/>
      <c r="B11" s="247"/>
      <c r="C11" s="247"/>
      <c r="D11" s="247"/>
      <c r="E11" s="247"/>
      <c r="F11" s="247"/>
      <c r="G11" s="247"/>
      <c r="H11" s="247"/>
      <c r="I11" s="247"/>
      <c r="J11" s="247"/>
      <c r="K11" s="247"/>
      <c r="L11" s="247"/>
    </row>
    <row r="12" spans="1:12" x14ac:dyDescent="0.3">
      <c r="A12" s="163"/>
      <c r="B12" s="163"/>
      <c r="C12" s="163"/>
      <c r="D12" s="163"/>
      <c r="E12" s="163"/>
      <c r="F12" s="163"/>
      <c r="G12" s="163"/>
      <c r="H12" s="163"/>
      <c r="I12" s="163"/>
      <c r="J12" s="163"/>
      <c r="K12" s="163"/>
      <c r="L12" s="163"/>
    </row>
    <row r="13" spans="1:12" x14ac:dyDescent="0.3">
      <c r="A13" s="254" t="s">
        <v>58</v>
      </c>
      <c r="B13" s="254"/>
      <c r="C13" s="254"/>
      <c r="D13" s="254"/>
      <c r="E13" s="163"/>
      <c r="F13" s="163"/>
      <c r="G13" s="163"/>
      <c r="H13" s="163"/>
      <c r="I13" s="163"/>
      <c r="J13" s="163"/>
      <c r="K13" s="163"/>
      <c r="L13" s="163"/>
    </row>
    <row r="14" spans="1:12" x14ac:dyDescent="0.3">
      <c r="A14" s="247" t="s">
        <v>118</v>
      </c>
      <c r="B14" s="247"/>
      <c r="C14" s="247"/>
      <c r="D14" s="247"/>
      <c r="E14" s="247"/>
      <c r="F14" s="247"/>
      <c r="G14" s="247"/>
      <c r="H14" s="247"/>
      <c r="I14" s="247"/>
      <c r="J14" s="247"/>
      <c r="K14" s="247"/>
      <c r="L14" s="247"/>
    </row>
    <row r="15" spans="1:12" x14ac:dyDescent="0.3">
      <c r="A15" s="247"/>
      <c r="B15" s="247"/>
      <c r="C15" s="247"/>
      <c r="D15" s="247"/>
      <c r="E15" s="247"/>
      <c r="F15" s="247"/>
      <c r="G15" s="247"/>
      <c r="H15" s="247"/>
      <c r="I15" s="247"/>
      <c r="J15" s="247"/>
      <c r="K15" s="247"/>
      <c r="L15" s="247"/>
    </row>
    <row r="16" spans="1:12" s="162" customFormat="1" x14ac:dyDescent="0.3">
      <c r="A16" s="163"/>
      <c r="B16" s="163"/>
      <c r="C16" s="163"/>
      <c r="D16" s="163"/>
      <c r="E16" s="163"/>
      <c r="F16" s="163"/>
      <c r="G16" s="163"/>
      <c r="H16" s="163"/>
      <c r="I16" s="163"/>
      <c r="J16" s="163"/>
      <c r="K16" s="163"/>
      <c r="L16" s="163"/>
    </row>
    <row r="17" spans="1:12" s="162" customFormat="1" x14ac:dyDescent="0.3">
      <c r="A17" s="250" t="s">
        <v>112</v>
      </c>
      <c r="B17" s="250"/>
      <c r="C17" s="250"/>
      <c r="D17" s="250"/>
      <c r="E17" s="251"/>
    </row>
    <row r="18" spans="1:12" s="162" customFormat="1" x14ac:dyDescent="0.3">
      <c r="A18" s="247" t="s">
        <v>119</v>
      </c>
      <c r="B18" s="247"/>
      <c r="C18" s="247"/>
      <c r="D18" s="247"/>
      <c r="E18" s="247"/>
      <c r="F18" s="247"/>
      <c r="G18" s="247"/>
      <c r="H18" s="247"/>
      <c r="I18" s="247"/>
      <c r="J18" s="247"/>
      <c r="K18" s="247"/>
      <c r="L18" s="247"/>
    </row>
    <row r="19" spans="1:12" s="162" customFormat="1" x14ac:dyDescent="0.3">
      <c r="A19" s="247"/>
      <c r="B19" s="247"/>
      <c r="C19" s="247"/>
      <c r="D19" s="247"/>
      <c r="E19" s="247"/>
      <c r="F19" s="247"/>
      <c r="G19" s="247"/>
      <c r="H19" s="247"/>
      <c r="I19" s="247"/>
      <c r="J19" s="247"/>
      <c r="K19" s="247"/>
      <c r="L19" s="247"/>
    </row>
    <row r="20" spans="1:12" s="162" customFormat="1" x14ac:dyDescent="0.3">
      <c r="A20" s="247"/>
      <c r="B20" s="247"/>
      <c r="C20" s="247"/>
      <c r="D20" s="247"/>
      <c r="E20" s="247"/>
      <c r="F20" s="247"/>
      <c r="G20" s="247"/>
      <c r="H20" s="247"/>
      <c r="I20" s="247"/>
      <c r="J20" s="247"/>
      <c r="K20" s="247"/>
      <c r="L20" s="247"/>
    </row>
    <row r="21" spans="1:12" s="162" customFormat="1" x14ac:dyDescent="0.3">
      <c r="A21" s="247"/>
      <c r="B21" s="247"/>
      <c r="C21" s="247"/>
      <c r="D21" s="247"/>
      <c r="E21" s="247"/>
      <c r="F21" s="247"/>
      <c r="G21" s="247"/>
      <c r="H21" s="247"/>
      <c r="I21" s="247"/>
      <c r="J21" s="247"/>
      <c r="K21" s="247"/>
      <c r="L21" s="247"/>
    </row>
    <row r="22" spans="1:12" s="162" customFormat="1" ht="75.75" customHeight="1" x14ac:dyDescent="0.3">
      <c r="A22" s="247"/>
      <c r="B22" s="247"/>
      <c r="C22" s="247"/>
      <c r="D22" s="247"/>
      <c r="E22" s="247"/>
      <c r="F22" s="247"/>
      <c r="G22" s="247"/>
      <c r="H22" s="247"/>
      <c r="I22" s="247"/>
      <c r="J22" s="247"/>
      <c r="K22" s="247"/>
      <c r="L22" s="247"/>
    </row>
    <row r="23" spans="1:12" x14ac:dyDescent="0.3">
      <c r="A23" s="162"/>
      <c r="B23" s="162"/>
      <c r="C23" s="162"/>
      <c r="D23" s="162"/>
      <c r="E23" s="162"/>
      <c r="F23" s="162"/>
      <c r="G23" s="162"/>
      <c r="H23" s="162"/>
      <c r="I23" s="162"/>
      <c r="J23" s="162"/>
      <c r="K23" s="162"/>
      <c r="L23" s="162"/>
    </row>
    <row r="24" spans="1:12" x14ac:dyDescent="0.3">
      <c r="A24" s="255" t="s">
        <v>110</v>
      </c>
      <c r="B24" s="255"/>
      <c r="C24" s="255"/>
      <c r="D24" s="255"/>
      <c r="E24" s="162"/>
      <c r="F24" s="162"/>
      <c r="G24" s="162"/>
      <c r="H24" s="162"/>
      <c r="I24" s="162"/>
      <c r="J24" s="162"/>
      <c r="K24" s="162"/>
      <c r="L24" s="162"/>
    </row>
    <row r="25" spans="1:12" x14ac:dyDescent="0.3">
      <c r="A25" s="247" t="s">
        <v>113</v>
      </c>
      <c r="B25" s="247"/>
      <c r="C25" s="247"/>
      <c r="D25" s="247"/>
      <c r="E25" s="247"/>
      <c r="F25" s="247"/>
      <c r="G25" s="247"/>
      <c r="H25" s="247"/>
      <c r="I25" s="247"/>
      <c r="J25" s="247"/>
      <c r="K25" s="247"/>
      <c r="L25" s="247"/>
    </row>
    <row r="26" spans="1:12" x14ac:dyDescent="0.3">
      <c r="A26" s="247"/>
      <c r="B26" s="247"/>
      <c r="C26" s="247"/>
      <c r="D26" s="247"/>
      <c r="E26" s="247"/>
      <c r="F26" s="247"/>
      <c r="G26" s="247"/>
      <c r="H26" s="247"/>
      <c r="I26" s="247"/>
      <c r="J26" s="247"/>
      <c r="K26" s="247"/>
      <c r="L26" s="247"/>
    </row>
    <row r="27" spans="1:12" x14ac:dyDescent="0.3">
      <c r="A27" s="247"/>
      <c r="B27" s="247"/>
      <c r="C27" s="247"/>
      <c r="D27" s="247"/>
      <c r="E27" s="247"/>
      <c r="F27" s="247"/>
      <c r="G27" s="247"/>
      <c r="H27" s="247"/>
      <c r="I27" s="247"/>
      <c r="J27" s="247"/>
      <c r="K27" s="247"/>
      <c r="L27" s="247"/>
    </row>
    <row r="28" spans="1:12" x14ac:dyDescent="0.3">
      <c r="A28" s="247"/>
      <c r="B28" s="247"/>
      <c r="C28" s="247"/>
      <c r="D28" s="247"/>
      <c r="E28" s="247"/>
      <c r="F28" s="247"/>
      <c r="G28" s="247"/>
      <c r="H28" s="247"/>
      <c r="I28" s="247"/>
      <c r="J28" s="247"/>
      <c r="K28" s="247"/>
      <c r="L28" s="247"/>
    </row>
    <row r="29" spans="1:12" ht="51.75" customHeight="1" x14ac:dyDescent="0.3">
      <c r="A29" s="247"/>
      <c r="B29" s="247"/>
      <c r="C29" s="247"/>
      <c r="D29" s="247"/>
      <c r="E29" s="247"/>
      <c r="F29" s="247"/>
      <c r="G29" s="247"/>
      <c r="H29" s="247"/>
      <c r="I29" s="247"/>
      <c r="J29" s="247"/>
      <c r="K29" s="247"/>
      <c r="L29" s="247"/>
    </row>
    <row r="30" spans="1:12" x14ac:dyDescent="0.3">
      <c r="A30" s="162"/>
      <c r="B30" s="162"/>
      <c r="C30" s="162"/>
      <c r="D30" s="162"/>
      <c r="E30" s="162"/>
      <c r="F30" s="162"/>
      <c r="G30" s="162"/>
      <c r="H30" s="162"/>
      <c r="I30" s="162"/>
      <c r="J30" s="162"/>
      <c r="K30" s="162"/>
      <c r="L30" s="162"/>
    </row>
    <row r="31" spans="1:12" x14ac:dyDescent="0.3">
      <c r="A31" s="248" t="s">
        <v>50</v>
      </c>
      <c r="B31" s="249"/>
      <c r="C31" s="249"/>
      <c r="D31" s="249"/>
      <c r="E31" s="162"/>
      <c r="F31" s="162"/>
      <c r="G31" s="162"/>
      <c r="H31" s="162"/>
      <c r="I31" s="162"/>
      <c r="J31" s="162"/>
      <c r="K31" s="162"/>
      <c r="L31" s="162"/>
    </row>
    <row r="32" spans="1:12" x14ac:dyDescent="0.3">
      <c r="A32" s="247" t="s">
        <v>114</v>
      </c>
      <c r="B32" s="247"/>
      <c r="C32" s="247"/>
      <c r="D32" s="247"/>
      <c r="E32" s="247"/>
      <c r="F32" s="247"/>
      <c r="G32" s="247"/>
      <c r="H32" s="247"/>
      <c r="I32" s="247"/>
      <c r="J32" s="247"/>
      <c r="K32" s="247"/>
      <c r="L32" s="247"/>
    </row>
    <row r="33" spans="1:12" x14ac:dyDescent="0.3">
      <c r="A33" s="247"/>
      <c r="B33" s="247"/>
      <c r="C33" s="247"/>
      <c r="D33" s="247"/>
      <c r="E33" s="247"/>
      <c r="F33" s="247"/>
      <c r="G33" s="247"/>
      <c r="H33" s="247"/>
      <c r="I33" s="247"/>
      <c r="J33" s="247"/>
      <c r="K33" s="247"/>
      <c r="L33" s="247"/>
    </row>
    <row r="34" spans="1:12" x14ac:dyDescent="0.3">
      <c r="A34" s="247"/>
      <c r="B34" s="247"/>
      <c r="C34" s="247"/>
      <c r="D34" s="247"/>
      <c r="E34" s="247"/>
      <c r="F34" s="247"/>
      <c r="G34" s="247"/>
      <c r="H34" s="247"/>
      <c r="I34" s="247"/>
      <c r="J34" s="247"/>
      <c r="K34" s="247"/>
      <c r="L34" s="247"/>
    </row>
    <row r="35" spans="1:12" x14ac:dyDescent="0.3">
      <c r="A35" s="247"/>
      <c r="B35" s="247"/>
      <c r="C35" s="247"/>
      <c r="D35" s="247"/>
      <c r="E35" s="247"/>
      <c r="F35" s="247"/>
      <c r="G35" s="247"/>
      <c r="H35" s="247"/>
      <c r="I35" s="247"/>
      <c r="J35" s="247"/>
      <c r="K35" s="247"/>
      <c r="L35" s="247"/>
    </row>
    <row r="36" spans="1:12" ht="16.5" customHeight="1" x14ac:dyDescent="0.3">
      <c r="A36" s="247"/>
      <c r="B36" s="247"/>
      <c r="C36" s="247"/>
      <c r="D36" s="247"/>
      <c r="E36" s="247"/>
      <c r="F36" s="247"/>
      <c r="G36" s="247"/>
      <c r="H36" s="247"/>
      <c r="I36" s="247"/>
      <c r="J36" s="247"/>
      <c r="K36" s="247"/>
      <c r="L36" s="247"/>
    </row>
    <row r="38" spans="1:12" x14ac:dyDescent="0.3">
      <c r="A38" s="252" t="s">
        <v>109</v>
      </c>
      <c r="B38" s="253"/>
      <c r="C38" s="253"/>
    </row>
    <row r="39" spans="1:12" ht="52.5" customHeight="1" x14ac:dyDescent="0.3">
      <c r="A39" s="247" t="s">
        <v>117</v>
      </c>
      <c r="B39" s="247"/>
      <c r="C39" s="247"/>
      <c r="D39" s="247"/>
      <c r="E39" s="247"/>
      <c r="F39" s="247"/>
      <c r="G39" s="247"/>
      <c r="H39" s="247"/>
      <c r="I39" s="247"/>
      <c r="J39" s="247"/>
      <c r="K39" s="247"/>
      <c r="L39" s="247"/>
    </row>
  </sheetData>
  <mergeCells count="14">
    <mergeCell ref="A13:D13"/>
    <mergeCell ref="A14:L15"/>
    <mergeCell ref="A24:D24"/>
    <mergeCell ref="A25:L29"/>
    <mergeCell ref="A1:D1"/>
    <mergeCell ref="A2:L3"/>
    <mergeCell ref="A5:D5"/>
    <mergeCell ref="A6:L11"/>
    <mergeCell ref="A39:L39"/>
    <mergeCell ref="A31:D31"/>
    <mergeCell ref="A32:L36"/>
    <mergeCell ref="A18:L22"/>
    <mergeCell ref="A17:E17"/>
    <mergeCell ref="A38:C38"/>
  </mergeCells>
  <hyperlinks>
    <hyperlink ref="A5:D5" location="'One Stop Centers'!A1" display="One Stop Center Worksheet"/>
    <hyperlink ref="A24:D24" location="'FTE Staffing'!A1" display="FTE Staffing Worksheet"/>
    <hyperlink ref="A13:D13" location="'WIB Costs'!A1" display="WIB Costs Worksheet"/>
    <hyperlink ref="A31:D31" location="Budget!A1" display="Budget Worksheet"/>
    <hyperlink ref="A17:D17" location="Training!A1" display="Training Worksheet"/>
  </hyperlinks>
  <pageMargins left="0" right="0" top="0.5" bottom="0.5" header="0.3" footer="0.3"/>
  <pageSetup scale="94"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70"/>
  <sheetViews>
    <sheetView topLeftCell="B10" zoomScaleNormal="100" workbookViewId="0">
      <selection activeCell="E30" sqref="E30"/>
    </sheetView>
  </sheetViews>
  <sheetFormatPr defaultRowHeight="14.4" x14ac:dyDescent="0.3"/>
  <cols>
    <col min="1" max="1" width="2.44140625" customWidth="1"/>
    <col min="2" max="2" width="26.6640625" customWidth="1"/>
    <col min="3" max="3" width="17.88671875" customWidth="1"/>
    <col min="4" max="4" width="18.88671875" customWidth="1"/>
    <col min="5" max="5" width="16.6640625" customWidth="1"/>
    <col min="6" max="6" width="15.5546875" customWidth="1"/>
    <col min="7" max="7" width="18.109375" customWidth="1"/>
    <col min="8" max="8" width="18.88671875" customWidth="1"/>
  </cols>
  <sheetData>
    <row r="1" spans="1:8" ht="15" thickBot="1" x14ac:dyDescent="0.35">
      <c r="A1" s="12"/>
      <c r="B1" s="139" t="s">
        <v>115</v>
      </c>
      <c r="C1" s="192">
        <v>1</v>
      </c>
      <c r="D1" s="263" t="s">
        <v>120</v>
      </c>
      <c r="E1" s="264"/>
      <c r="F1" s="265" t="s">
        <v>125</v>
      </c>
      <c r="G1" s="265"/>
      <c r="H1" s="155"/>
    </row>
    <row r="2" spans="1:8" ht="15" thickBot="1" x14ac:dyDescent="0.35">
      <c r="A2" s="12"/>
      <c r="B2" s="12"/>
      <c r="C2" s="226" t="s">
        <v>107</v>
      </c>
      <c r="D2" s="258" t="s">
        <v>0</v>
      </c>
      <c r="E2" s="259"/>
      <c r="F2" s="259"/>
      <c r="G2" s="260"/>
      <c r="H2" s="261" t="s">
        <v>17</v>
      </c>
    </row>
    <row r="3" spans="1:8" ht="15" thickBot="1" x14ac:dyDescent="0.35">
      <c r="A3" s="12"/>
      <c r="B3" s="12"/>
      <c r="C3" s="13" t="s">
        <v>2</v>
      </c>
      <c r="D3" s="14" t="s">
        <v>3</v>
      </c>
      <c r="E3" s="15" t="s">
        <v>4</v>
      </c>
      <c r="F3" s="15" t="s">
        <v>5</v>
      </c>
      <c r="G3" s="16" t="s">
        <v>6</v>
      </c>
      <c r="H3" s="262"/>
    </row>
    <row r="4" spans="1:8" s="142" customFormat="1" ht="15" thickBot="1" x14ac:dyDescent="0.35">
      <c r="A4" s="12"/>
      <c r="B4" s="17" t="s">
        <v>61</v>
      </c>
      <c r="C4" s="18">
        <f>SUM(D4:H4)</f>
        <v>142674</v>
      </c>
      <c r="D4" s="139">
        <v>25313.4</v>
      </c>
      <c r="E4" s="139">
        <v>59064.6</v>
      </c>
      <c r="F4" s="139">
        <v>51890</v>
      </c>
      <c r="G4" s="139">
        <v>0</v>
      </c>
      <c r="H4" s="140">
        <v>6406</v>
      </c>
    </row>
    <row r="5" spans="1:8" s="142" customFormat="1" ht="15" thickBot="1" x14ac:dyDescent="0.35">
      <c r="A5" s="12"/>
      <c r="B5" s="17" t="s">
        <v>18</v>
      </c>
      <c r="C5" s="18">
        <f t="shared" ref="C5:C17" si="0">SUM(D5:H5)</f>
        <v>30096.5</v>
      </c>
      <c r="D5" s="139">
        <v>0</v>
      </c>
      <c r="E5" s="139">
        <v>0</v>
      </c>
      <c r="F5" s="139">
        <v>26564.33</v>
      </c>
      <c r="G5" s="139">
        <v>0</v>
      </c>
      <c r="H5" s="140">
        <v>3532.17</v>
      </c>
    </row>
    <row r="6" spans="1:8" s="154" customFormat="1" ht="15" thickBot="1" x14ac:dyDescent="0.35">
      <c r="A6" s="12"/>
      <c r="B6" s="17" t="s">
        <v>19</v>
      </c>
      <c r="C6" s="18">
        <f t="shared" si="0"/>
        <v>0</v>
      </c>
      <c r="D6" s="139">
        <v>0</v>
      </c>
      <c r="E6" s="139">
        <v>0</v>
      </c>
      <c r="F6" s="139">
        <v>0</v>
      </c>
      <c r="G6" s="139">
        <v>0</v>
      </c>
      <c r="H6" s="140">
        <v>0</v>
      </c>
    </row>
    <row r="7" spans="1:8" s="154" customFormat="1" ht="15" thickBot="1" x14ac:dyDescent="0.35">
      <c r="A7" s="12"/>
      <c r="B7" s="17" t="s">
        <v>99</v>
      </c>
      <c r="C7" s="18">
        <f t="shared" si="0"/>
        <v>0</v>
      </c>
      <c r="D7" s="139">
        <v>0</v>
      </c>
      <c r="E7" s="139">
        <v>0</v>
      </c>
      <c r="F7" s="139">
        <v>0</v>
      </c>
      <c r="G7" s="139">
        <v>0</v>
      </c>
      <c r="H7" s="140">
        <v>0</v>
      </c>
    </row>
    <row r="8" spans="1:8" s="142" customFormat="1" ht="15" thickBot="1" x14ac:dyDescent="0.35">
      <c r="A8" s="12"/>
      <c r="B8" s="17" t="s">
        <v>67</v>
      </c>
      <c r="C8" s="18">
        <f t="shared" si="0"/>
        <v>19200</v>
      </c>
      <c r="D8" s="139">
        <v>7680</v>
      </c>
      <c r="E8" s="139">
        <v>11520</v>
      </c>
      <c r="F8" s="139">
        <v>0</v>
      </c>
      <c r="G8" s="139">
        <v>0</v>
      </c>
      <c r="H8" s="140">
        <v>0</v>
      </c>
    </row>
    <row r="9" spans="1:8" s="154" customFormat="1" ht="15" thickBot="1" x14ac:dyDescent="0.35">
      <c r="A9" s="12"/>
      <c r="B9" s="17" t="s">
        <v>27</v>
      </c>
      <c r="C9" s="18">
        <f t="shared" si="0"/>
        <v>346202</v>
      </c>
      <c r="D9" s="139">
        <v>0</v>
      </c>
      <c r="E9" s="139">
        <v>0</v>
      </c>
      <c r="F9" s="139">
        <v>161475</v>
      </c>
      <c r="G9" s="139">
        <v>0</v>
      </c>
      <c r="H9" s="140">
        <v>184727</v>
      </c>
    </row>
    <row r="10" spans="1:8" s="154" customFormat="1" ht="15" thickBot="1" x14ac:dyDescent="0.35">
      <c r="A10" s="12"/>
      <c r="B10" s="17" t="s">
        <v>104</v>
      </c>
      <c r="C10" s="18">
        <f t="shared" si="0"/>
        <v>241447</v>
      </c>
      <c r="D10" s="139">
        <v>29200</v>
      </c>
      <c r="E10" s="139">
        <v>43800</v>
      </c>
      <c r="F10" s="139">
        <v>166500</v>
      </c>
      <c r="G10" s="139">
        <v>0</v>
      </c>
      <c r="H10" s="140">
        <v>1947</v>
      </c>
    </row>
    <row r="11" spans="1:8" ht="15" thickBot="1" x14ac:dyDescent="0.35">
      <c r="A11" s="12"/>
      <c r="B11" s="17" t="s">
        <v>20</v>
      </c>
      <c r="C11" s="18">
        <f t="shared" si="0"/>
        <v>0</v>
      </c>
      <c r="D11" s="139">
        <v>0</v>
      </c>
      <c r="E11" s="139">
        <v>0</v>
      </c>
      <c r="F11" s="139">
        <v>0</v>
      </c>
      <c r="G11" s="139">
        <v>0</v>
      </c>
      <c r="H11" s="140">
        <v>0</v>
      </c>
    </row>
    <row r="12" spans="1:8" ht="15" thickBot="1" x14ac:dyDescent="0.35">
      <c r="A12" s="12"/>
      <c r="B12" s="17" t="s">
        <v>21</v>
      </c>
      <c r="C12" s="18">
        <f t="shared" si="0"/>
        <v>0</v>
      </c>
      <c r="D12" s="139">
        <v>0</v>
      </c>
      <c r="E12" s="139">
        <v>0</v>
      </c>
      <c r="F12" s="139">
        <v>0</v>
      </c>
      <c r="G12" s="139">
        <v>0</v>
      </c>
      <c r="H12" s="140">
        <v>0</v>
      </c>
    </row>
    <row r="13" spans="1:8" ht="15" thickBot="1" x14ac:dyDescent="0.35">
      <c r="A13" s="12"/>
      <c r="B13" s="17" t="s">
        <v>22</v>
      </c>
      <c r="C13" s="18">
        <f t="shared" si="0"/>
        <v>3564</v>
      </c>
      <c r="D13" s="139">
        <v>282</v>
      </c>
      <c r="E13" s="139">
        <v>422</v>
      </c>
      <c r="F13" s="139">
        <v>2660</v>
      </c>
      <c r="G13" s="139">
        <v>0</v>
      </c>
      <c r="H13" s="140">
        <v>200</v>
      </c>
    </row>
    <row r="14" spans="1:8" ht="15" thickBot="1" x14ac:dyDescent="0.35">
      <c r="A14" s="12"/>
      <c r="B14" s="17" t="s">
        <v>101</v>
      </c>
      <c r="C14" s="18">
        <f t="shared" si="0"/>
        <v>0</v>
      </c>
      <c r="D14" s="139">
        <v>0</v>
      </c>
      <c r="E14" s="139">
        <v>0</v>
      </c>
      <c r="F14" s="139">
        <v>0</v>
      </c>
      <c r="G14" s="139">
        <v>0</v>
      </c>
      <c r="H14" s="140">
        <v>0</v>
      </c>
    </row>
    <row r="15" spans="1:8" ht="29.4" thickBot="1" x14ac:dyDescent="0.35">
      <c r="A15" s="12"/>
      <c r="B15" s="197" t="s">
        <v>102</v>
      </c>
      <c r="C15" s="18">
        <f t="shared" si="0"/>
        <v>9000</v>
      </c>
      <c r="D15" s="139">
        <v>2560</v>
      </c>
      <c r="E15" s="139">
        <v>3840</v>
      </c>
      <c r="F15" s="139">
        <v>2600</v>
      </c>
      <c r="G15" s="139">
        <v>0</v>
      </c>
      <c r="H15" s="140">
        <v>0</v>
      </c>
    </row>
    <row r="16" spans="1:8" ht="15" thickBot="1" x14ac:dyDescent="0.35">
      <c r="A16" s="12"/>
      <c r="B16" s="17" t="s">
        <v>23</v>
      </c>
      <c r="C16" s="18">
        <f t="shared" si="0"/>
        <v>0</v>
      </c>
      <c r="D16" s="139">
        <v>0</v>
      </c>
      <c r="E16" s="139">
        <v>0</v>
      </c>
      <c r="F16" s="139">
        <v>0</v>
      </c>
      <c r="G16" s="139">
        <v>0</v>
      </c>
      <c r="H16" s="140">
        <v>0</v>
      </c>
    </row>
    <row r="17" spans="1:8" ht="31.5" customHeight="1" thickBot="1" x14ac:dyDescent="0.35">
      <c r="A17" s="12"/>
      <c r="B17" s="197" t="s">
        <v>100</v>
      </c>
      <c r="C17" s="18">
        <f t="shared" si="0"/>
        <v>0</v>
      </c>
      <c r="D17" s="139">
        <v>0</v>
      </c>
      <c r="E17" s="139">
        <v>0</v>
      </c>
      <c r="F17" s="139">
        <v>0</v>
      </c>
      <c r="G17" s="139">
        <v>0</v>
      </c>
      <c r="H17" s="140">
        <v>0</v>
      </c>
    </row>
    <row r="18" spans="1:8" ht="15" thickBot="1" x14ac:dyDescent="0.35">
      <c r="A18" s="12"/>
      <c r="B18" s="22" t="s">
        <v>2</v>
      </c>
      <c r="C18" s="23">
        <f t="shared" ref="C18:H18" si="1">SUM(C4:C17)</f>
        <v>792183.5</v>
      </c>
      <c r="D18" s="23">
        <f t="shared" si="1"/>
        <v>65035.4</v>
      </c>
      <c r="E18" s="23">
        <f t="shared" si="1"/>
        <v>118646.6</v>
      </c>
      <c r="F18" s="23">
        <f t="shared" si="1"/>
        <v>411689.33</v>
      </c>
      <c r="G18" s="23">
        <f t="shared" si="1"/>
        <v>0</v>
      </c>
      <c r="H18" s="23">
        <f t="shared" si="1"/>
        <v>196812.17</v>
      </c>
    </row>
    <row r="19" spans="1:8" s="142" customFormat="1" ht="15" thickBot="1" x14ac:dyDescent="0.35">
      <c r="A19" s="12"/>
      <c r="B19" s="27"/>
      <c r="C19" s="158"/>
      <c r="D19" s="159"/>
      <c r="E19" s="160"/>
      <c r="F19" s="160"/>
      <c r="G19" s="160"/>
      <c r="H19" s="161"/>
    </row>
    <row r="20" spans="1:8" s="142" customFormat="1" ht="15" thickBot="1" x14ac:dyDescent="0.35">
      <c r="A20" s="12"/>
      <c r="B20" s="12"/>
      <c r="C20" s="192">
        <v>2</v>
      </c>
      <c r="D20" s="263" t="s">
        <v>120</v>
      </c>
      <c r="E20" s="264"/>
      <c r="F20" s="265" t="s">
        <v>126</v>
      </c>
      <c r="G20" s="265"/>
      <c r="H20" s="155"/>
    </row>
    <row r="21" spans="1:8" s="142" customFormat="1" ht="15" thickBot="1" x14ac:dyDescent="0.35">
      <c r="A21" s="12"/>
      <c r="B21" s="12"/>
      <c r="C21" s="226" t="s">
        <v>107</v>
      </c>
      <c r="D21" s="258" t="s">
        <v>0</v>
      </c>
      <c r="E21" s="259"/>
      <c r="F21" s="259"/>
      <c r="G21" s="260"/>
      <c r="H21" s="261" t="s">
        <v>17</v>
      </c>
    </row>
    <row r="22" spans="1:8" s="142" customFormat="1" ht="15" thickBot="1" x14ac:dyDescent="0.35">
      <c r="A22" s="12"/>
      <c r="B22" s="12"/>
      <c r="C22" s="13" t="s">
        <v>2</v>
      </c>
      <c r="D22" s="14" t="s">
        <v>3</v>
      </c>
      <c r="E22" s="15" t="s">
        <v>4</v>
      </c>
      <c r="F22" s="15" t="s">
        <v>5</v>
      </c>
      <c r="G22" s="16" t="s">
        <v>6</v>
      </c>
      <c r="H22" s="262"/>
    </row>
    <row r="23" spans="1:8" s="142" customFormat="1" ht="15" thickBot="1" x14ac:dyDescent="0.35">
      <c r="A23" s="12"/>
      <c r="B23" s="17" t="s">
        <v>61</v>
      </c>
      <c r="C23" s="18">
        <f>SUM(D23:H23)</f>
        <v>949982.74999999988</v>
      </c>
      <c r="D23" s="139">
        <v>195215.99</v>
      </c>
      <c r="E23" s="139">
        <v>444970.97</v>
      </c>
      <c r="F23" s="139">
        <v>145600.49</v>
      </c>
      <c r="G23" s="139">
        <v>131408.93</v>
      </c>
      <c r="H23" s="140">
        <v>32786.370000000003</v>
      </c>
    </row>
    <row r="24" spans="1:8" s="142" customFormat="1" ht="15" thickBot="1" x14ac:dyDescent="0.35">
      <c r="A24" s="12"/>
      <c r="B24" s="17" t="s">
        <v>18</v>
      </c>
      <c r="C24" s="18">
        <f t="shared" ref="C24:C36" si="2">SUM(D24:H24)</f>
        <v>231209.34</v>
      </c>
      <c r="D24" s="139">
        <v>74242.62</v>
      </c>
      <c r="E24" s="139">
        <v>111363.91</v>
      </c>
      <c r="F24" s="139">
        <v>11161.69</v>
      </c>
      <c r="G24" s="139">
        <v>32218.66</v>
      </c>
      <c r="H24" s="140">
        <v>2222.46</v>
      </c>
    </row>
    <row r="25" spans="1:8" s="142" customFormat="1" ht="15" thickBot="1" x14ac:dyDescent="0.35">
      <c r="A25" s="12"/>
      <c r="B25" s="17" t="s">
        <v>19</v>
      </c>
      <c r="C25" s="18">
        <f t="shared" si="2"/>
        <v>0</v>
      </c>
      <c r="D25" s="139">
        <v>0</v>
      </c>
      <c r="E25" s="139">
        <v>0</v>
      </c>
      <c r="F25" s="139">
        <v>0</v>
      </c>
      <c r="G25" s="139">
        <v>0</v>
      </c>
      <c r="H25" s="140">
        <v>0</v>
      </c>
    </row>
    <row r="26" spans="1:8" s="154" customFormat="1" ht="15" thickBot="1" x14ac:dyDescent="0.35">
      <c r="A26" s="12"/>
      <c r="B26" s="17" t="s">
        <v>99</v>
      </c>
      <c r="C26" s="18">
        <f t="shared" si="2"/>
        <v>0</v>
      </c>
      <c r="D26" s="139">
        <v>0</v>
      </c>
      <c r="E26" s="139">
        <v>0</v>
      </c>
      <c r="F26" s="139">
        <v>0</v>
      </c>
      <c r="G26" s="139">
        <v>0</v>
      </c>
      <c r="H26" s="140">
        <v>0</v>
      </c>
    </row>
    <row r="27" spans="1:8" s="142" customFormat="1" ht="15" thickBot="1" x14ac:dyDescent="0.35">
      <c r="A27" s="12"/>
      <c r="B27" s="17" t="s">
        <v>67</v>
      </c>
      <c r="C27" s="18">
        <f t="shared" si="2"/>
        <v>4800</v>
      </c>
      <c r="D27" s="139">
        <v>1920</v>
      </c>
      <c r="E27" s="139">
        <v>2880</v>
      </c>
      <c r="F27" s="139">
        <v>0</v>
      </c>
      <c r="G27" s="139">
        <v>0</v>
      </c>
      <c r="H27" s="140">
        <v>0</v>
      </c>
    </row>
    <row r="28" spans="1:8" s="142" customFormat="1" ht="15" thickBot="1" x14ac:dyDescent="0.35">
      <c r="A28" s="12"/>
      <c r="B28" s="17" t="s">
        <v>27</v>
      </c>
      <c r="C28" s="18">
        <f t="shared" si="2"/>
        <v>0</v>
      </c>
      <c r="D28" s="139">
        <v>0</v>
      </c>
      <c r="E28" s="139">
        <v>0</v>
      </c>
      <c r="F28" s="139">
        <v>0</v>
      </c>
      <c r="G28" s="139">
        <v>0</v>
      </c>
      <c r="H28" s="140">
        <v>0</v>
      </c>
    </row>
    <row r="29" spans="1:8" s="154" customFormat="1" ht="15" thickBot="1" x14ac:dyDescent="0.35">
      <c r="A29" s="12"/>
      <c r="B29" s="17" t="s">
        <v>104</v>
      </c>
      <c r="C29" s="18">
        <f t="shared" si="2"/>
        <v>116500</v>
      </c>
      <c r="D29" s="139">
        <v>29200</v>
      </c>
      <c r="E29" s="139">
        <v>43800</v>
      </c>
      <c r="F29" s="139"/>
      <c r="G29" s="139">
        <v>43500</v>
      </c>
      <c r="H29" s="140">
        <v>0</v>
      </c>
    </row>
    <row r="30" spans="1:8" s="142" customFormat="1" ht="15" thickBot="1" x14ac:dyDescent="0.35">
      <c r="A30" s="12"/>
      <c r="B30" s="17" t="s">
        <v>20</v>
      </c>
      <c r="C30" s="18">
        <f t="shared" si="2"/>
        <v>0</v>
      </c>
      <c r="D30" s="139">
        <v>0</v>
      </c>
      <c r="E30" s="139">
        <v>0</v>
      </c>
      <c r="F30" s="139">
        <v>0</v>
      </c>
      <c r="G30" s="139">
        <v>0</v>
      </c>
      <c r="H30" s="140">
        <v>0</v>
      </c>
    </row>
    <row r="31" spans="1:8" s="142" customFormat="1" ht="15" thickBot="1" x14ac:dyDescent="0.35">
      <c r="A31" s="12"/>
      <c r="B31" s="17" t="s">
        <v>21</v>
      </c>
      <c r="C31" s="18">
        <f t="shared" si="2"/>
        <v>0</v>
      </c>
      <c r="D31" s="139">
        <v>0</v>
      </c>
      <c r="E31" s="139">
        <v>0</v>
      </c>
      <c r="F31" s="139">
        <v>0</v>
      </c>
      <c r="G31" s="139">
        <v>0</v>
      </c>
      <c r="H31" s="140">
        <v>0</v>
      </c>
    </row>
    <row r="32" spans="1:8" s="142" customFormat="1" ht="15" thickBot="1" x14ac:dyDescent="0.35">
      <c r="A32" s="12"/>
      <c r="B32" s="17" t="s">
        <v>22</v>
      </c>
      <c r="C32" s="18">
        <f t="shared" si="2"/>
        <v>7636</v>
      </c>
      <c r="D32" s="139">
        <v>2534</v>
      </c>
      <c r="E32" s="139">
        <v>3802</v>
      </c>
      <c r="F32" s="139">
        <v>200</v>
      </c>
      <c r="G32" s="139">
        <v>1100</v>
      </c>
      <c r="H32" s="140">
        <v>0</v>
      </c>
    </row>
    <row r="33" spans="1:8" s="142" customFormat="1" ht="15" thickBot="1" x14ac:dyDescent="0.35">
      <c r="A33" s="12"/>
      <c r="B33" s="17" t="s">
        <v>101</v>
      </c>
      <c r="C33" s="18">
        <f t="shared" si="2"/>
        <v>0</v>
      </c>
      <c r="D33" s="139"/>
      <c r="E33" s="139">
        <v>0</v>
      </c>
      <c r="F33" s="139">
        <v>0</v>
      </c>
      <c r="G33" s="139">
        <v>0</v>
      </c>
      <c r="H33" s="140">
        <v>0</v>
      </c>
    </row>
    <row r="34" spans="1:8" s="142" customFormat="1" ht="29.4" thickBot="1" x14ac:dyDescent="0.35">
      <c r="A34" s="12"/>
      <c r="B34" s="197" t="s">
        <v>102</v>
      </c>
      <c r="C34" s="18">
        <f t="shared" si="2"/>
        <v>0</v>
      </c>
      <c r="D34" s="139">
        <v>0</v>
      </c>
      <c r="E34" s="139">
        <v>0</v>
      </c>
      <c r="F34" s="139">
        <v>0</v>
      </c>
      <c r="G34" s="139">
        <v>0</v>
      </c>
      <c r="H34" s="140">
        <v>0</v>
      </c>
    </row>
    <row r="35" spans="1:8" s="142" customFormat="1" ht="15" thickBot="1" x14ac:dyDescent="0.35">
      <c r="A35" s="12"/>
      <c r="B35" s="17" t="s">
        <v>23</v>
      </c>
      <c r="C35" s="18">
        <f t="shared" si="2"/>
        <v>7197</v>
      </c>
      <c r="D35" s="139">
        <v>1842.43</v>
      </c>
      <c r="E35" s="139">
        <v>2763.65</v>
      </c>
      <c r="F35" s="139">
        <v>1871.22</v>
      </c>
      <c r="G35" s="139">
        <v>719.7</v>
      </c>
      <c r="H35" s="140">
        <v>0</v>
      </c>
    </row>
    <row r="36" spans="1:8" s="142" customFormat="1" ht="29.4" thickBot="1" x14ac:dyDescent="0.35">
      <c r="A36" s="12"/>
      <c r="B36" s="197" t="s">
        <v>100</v>
      </c>
      <c r="C36" s="18">
        <f t="shared" si="2"/>
        <v>10000</v>
      </c>
      <c r="D36" s="139">
        <v>2560</v>
      </c>
      <c r="E36" s="139">
        <v>3840</v>
      </c>
      <c r="F36" s="139">
        <v>2600</v>
      </c>
      <c r="G36" s="139">
        <v>1000</v>
      </c>
      <c r="H36" s="140">
        <v>0</v>
      </c>
    </row>
    <row r="37" spans="1:8" ht="15" thickBot="1" x14ac:dyDescent="0.35">
      <c r="A37" s="12"/>
      <c r="B37" s="22" t="s">
        <v>2</v>
      </c>
      <c r="C37" s="23">
        <f t="shared" ref="C37:H37" si="3">SUM(C23:C36)</f>
        <v>1327325.0899999999</v>
      </c>
      <c r="D37" s="23">
        <f t="shared" si="3"/>
        <v>307515.03999999998</v>
      </c>
      <c r="E37" s="23">
        <f t="shared" si="3"/>
        <v>613420.53</v>
      </c>
      <c r="F37" s="23">
        <f t="shared" si="3"/>
        <v>161433.4</v>
      </c>
      <c r="G37" s="23">
        <f t="shared" si="3"/>
        <v>209947.29</v>
      </c>
      <c r="H37" s="23">
        <f t="shared" si="3"/>
        <v>35008.83</v>
      </c>
    </row>
    <row r="38" spans="1:8" s="154" customFormat="1" ht="15" thickBot="1" x14ac:dyDescent="0.35">
      <c r="A38" s="12"/>
      <c r="B38" s="27"/>
      <c r="C38" s="158"/>
      <c r="D38" s="160"/>
      <c r="E38" s="160"/>
      <c r="F38" s="160"/>
      <c r="G38" s="160"/>
      <c r="H38" s="161"/>
    </row>
    <row r="39" spans="1:8" ht="15" thickBot="1" x14ac:dyDescent="0.35">
      <c r="B39" s="12"/>
      <c r="C39" s="192">
        <v>3</v>
      </c>
      <c r="D39" s="263" t="s">
        <v>120</v>
      </c>
      <c r="E39" s="264"/>
      <c r="F39" s="265" t="s">
        <v>96</v>
      </c>
      <c r="G39" s="265"/>
      <c r="H39" s="155"/>
    </row>
    <row r="40" spans="1:8" ht="15" thickBot="1" x14ac:dyDescent="0.35">
      <c r="B40" s="12"/>
      <c r="C40" s="226" t="s">
        <v>107</v>
      </c>
      <c r="D40" s="258" t="s">
        <v>0</v>
      </c>
      <c r="E40" s="259"/>
      <c r="F40" s="259"/>
      <c r="G40" s="260"/>
      <c r="H40" s="261" t="s">
        <v>17</v>
      </c>
    </row>
    <row r="41" spans="1:8" ht="15" thickBot="1" x14ac:dyDescent="0.35">
      <c r="B41" s="12"/>
      <c r="C41" s="13" t="s">
        <v>2</v>
      </c>
      <c r="D41" s="14" t="s">
        <v>3</v>
      </c>
      <c r="E41" s="15" t="s">
        <v>4</v>
      </c>
      <c r="F41" s="15" t="s">
        <v>5</v>
      </c>
      <c r="G41" s="16" t="s">
        <v>6</v>
      </c>
      <c r="H41" s="262"/>
    </row>
    <row r="42" spans="1:8" ht="15" thickBot="1" x14ac:dyDescent="0.35">
      <c r="B42" s="17" t="s">
        <v>61</v>
      </c>
      <c r="C42" s="18">
        <f>SUM(D42:H42)</f>
        <v>0</v>
      </c>
      <c r="D42" s="139">
        <v>0</v>
      </c>
      <c r="E42" s="139">
        <v>0</v>
      </c>
      <c r="F42" s="139">
        <v>0</v>
      </c>
      <c r="G42" s="139">
        <v>0</v>
      </c>
      <c r="H42" s="140">
        <v>0</v>
      </c>
    </row>
    <row r="43" spans="1:8" ht="15" thickBot="1" x14ac:dyDescent="0.35">
      <c r="B43" s="17" t="s">
        <v>18</v>
      </c>
      <c r="C43" s="18">
        <f t="shared" ref="C43:C55" si="4">SUM(D43:H43)</f>
        <v>0</v>
      </c>
      <c r="D43" s="139">
        <v>0</v>
      </c>
      <c r="E43" s="139">
        <v>0</v>
      </c>
      <c r="F43" s="139">
        <v>0</v>
      </c>
      <c r="G43" s="139">
        <v>0</v>
      </c>
      <c r="H43" s="140">
        <v>0</v>
      </c>
    </row>
    <row r="44" spans="1:8" ht="15" thickBot="1" x14ac:dyDescent="0.35">
      <c r="B44" s="17" t="s">
        <v>19</v>
      </c>
      <c r="C44" s="18">
        <f t="shared" si="4"/>
        <v>0</v>
      </c>
      <c r="D44" s="139">
        <v>0</v>
      </c>
      <c r="E44" s="139">
        <v>0</v>
      </c>
      <c r="F44" s="139">
        <v>0</v>
      </c>
      <c r="G44" s="139">
        <v>0</v>
      </c>
      <c r="H44" s="140">
        <v>0</v>
      </c>
    </row>
    <row r="45" spans="1:8" s="154" customFormat="1" ht="15" thickBot="1" x14ac:dyDescent="0.35">
      <c r="B45" s="17" t="s">
        <v>99</v>
      </c>
      <c r="C45" s="18">
        <f t="shared" si="4"/>
        <v>0</v>
      </c>
      <c r="D45" s="139">
        <v>0</v>
      </c>
      <c r="E45" s="139">
        <v>0</v>
      </c>
      <c r="F45" s="139">
        <v>0</v>
      </c>
      <c r="G45" s="139">
        <v>0</v>
      </c>
      <c r="H45" s="140">
        <v>0</v>
      </c>
    </row>
    <row r="46" spans="1:8" ht="15" thickBot="1" x14ac:dyDescent="0.35">
      <c r="B46" s="17" t="s">
        <v>67</v>
      </c>
      <c r="C46" s="18">
        <f t="shared" si="4"/>
        <v>0</v>
      </c>
      <c r="D46" s="139">
        <v>0</v>
      </c>
      <c r="E46" s="139">
        <v>0</v>
      </c>
      <c r="F46" s="139">
        <v>0</v>
      </c>
      <c r="G46" s="139">
        <v>0</v>
      </c>
      <c r="H46" s="140">
        <v>0</v>
      </c>
    </row>
    <row r="47" spans="1:8" ht="15" thickBot="1" x14ac:dyDescent="0.35">
      <c r="B47" s="17" t="s">
        <v>27</v>
      </c>
      <c r="C47" s="18">
        <f t="shared" si="4"/>
        <v>0</v>
      </c>
      <c r="D47" s="139">
        <v>0</v>
      </c>
      <c r="E47" s="139">
        <v>0</v>
      </c>
      <c r="F47" s="139">
        <v>0</v>
      </c>
      <c r="G47" s="139">
        <v>0</v>
      </c>
      <c r="H47" s="140">
        <v>0</v>
      </c>
    </row>
    <row r="48" spans="1:8" s="154" customFormat="1" ht="15" thickBot="1" x14ac:dyDescent="0.35">
      <c r="B48" s="17" t="s">
        <v>104</v>
      </c>
      <c r="C48" s="18">
        <f t="shared" si="4"/>
        <v>0</v>
      </c>
      <c r="D48" s="139">
        <v>0</v>
      </c>
      <c r="E48" s="139">
        <v>0</v>
      </c>
      <c r="F48" s="139">
        <v>0</v>
      </c>
      <c r="G48" s="139">
        <v>0</v>
      </c>
      <c r="H48" s="140">
        <v>0</v>
      </c>
    </row>
    <row r="49" spans="2:8" ht="15" thickBot="1" x14ac:dyDescent="0.35">
      <c r="B49" s="17" t="s">
        <v>20</v>
      </c>
      <c r="C49" s="18">
        <f t="shared" si="4"/>
        <v>0</v>
      </c>
      <c r="D49" s="139"/>
      <c r="E49" s="139">
        <v>0</v>
      </c>
      <c r="F49" s="139">
        <v>0</v>
      </c>
      <c r="G49" s="139">
        <v>0</v>
      </c>
      <c r="H49" s="140">
        <v>0</v>
      </c>
    </row>
    <row r="50" spans="2:8" ht="15" thickBot="1" x14ac:dyDescent="0.35">
      <c r="B50" s="17" t="s">
        <v>21</v>
      </c>
      <c r="C50" s="18">
        <f t="shared" si="4"/>
        <v>0</v>
      </c>
      <c r="D50" s="139">
        <v>0</v>
      </c>
      <c r="E50" s="139">
        <v>0</v>
      </c>
      <c r="F50" s="139">
        <v>0</v>
      </c>
      <c r="G50" s="139">
        <v>0</v>
      </c>
      <c r="H50" s="140">
        <v>0</v>
      </c>
    </row>
    <row r="51" spans="2:8" ht="15" thickBot="1" x14ac:dyDescent="0.35">
      <c r="B51" s="17" t="s">
        <v>22</v>
      </c>
      <c r="C51" s="18">
        <f t="shared" si="4"/>
        <v>0</v>
      </c>
      <c r="D51" s="139">
        <v>0</v>
      </c>
      <c r="E51" s="139">
        <v>0</v>
      </c>
      <c r="F51" s="139">
        <v>0</v>
      </c>
      <c r="G51" s="139">
        <v>0</v>
      </c>
      <c r="H51" s="140">
        <v>0</v>
      </c>
    </row>
    <row r="52" spans="2:8" ht="15" thickBot="1" x14ac:dyDescent="0.35">
      <c r="B52" s="17" t="s">
        <v>101</v>
      </c>
      <c r="C52" s="18">
        <f t="shared" si="4"/>
        <v>0</v>
      </c>
      <c r="D52" s="139">
        <v>0</v>
      </c>
      <c r="E52" s="139">
        <v>0</v>
      </c>
      <c r="F52" s="139">
        <v>0</v>
      </c>
      <c r="G52" s="139">
        <v>0</v>
      </c>
      <c r="H52" s="140">
        <v>0</v>
      </c>
    </row>
    <row r="53" spans="2:8" ht="29.4" thickBot="1" x14ac:dyDescent="0.35">
      <c r="B53" s="197" t="s">
        <v>102</v>
      </c>
      <c r="C53" s="18">
        <f t="shared" si="4"/>
        <v>0</v>
      </c>
      <c r="D53" s="139">
        <v>0</v>
      </c>
      <c r="E53" s="139">
        <v>0</v>
      </c>
      <c r="F53" s="139">
        <v>0</v>
      </c>
      <c r="G53" s="139">
        <v>0</v>
      </c>
      <c r="H53" s="140">
        <v>0</v>
      </c>
    </row>
    <row r="54" spans="2:8" ht="15" thickBot="1" x14ac:dyDescent="0.35">
      <c r="B54" s="17" t="s">
        <v>23</v>
      </c>
      <c r="C54" s="18">
        <f t="shared" si="4"/>
        <v>0</v>
      </c>
      <c r="D54" s="139">
        <v>0</v>
      </c>
      <c r="E54" s="139">
        <v>0</v>
      </c>
      <c r="F54" s="139">
        <v>0</v>
      </c>
      <c r="G54" s="139">
        <v>0</v>
      </c>
      <c r="H54" s="140">
        <v>0</v>
      </c>
    </row>
    <row r="55" spans="2:8" ht="29.4" thickBot="1" x14ac:dyDescent="0.35">
      <c r="B55" s="197" t="s">
        <v>100</v>
      </c>
      <c r="C55" s="18">
        <f t="shared" si="4"/>
        <v>0</v>
      </c>
      <c r="D55" s="139">
        <v>0</v>
      </c>
      <c r="E55" s="139">
        <v>0</v>
      </c>
      <c r="F55" s="139">
        <v>0</v>
      </c>
      <c r="G55" s="139">
        <v>0</v>
      </c>
      <c r="H55" s="140">
        <v>0</v>
      </c>
    </row>
    <row r="56" spans="2:8" ht="15" thickBot="1" x14ac:dyDescent="0.35">
      <c r="B56" s="22" t="s">
        <v>2</v>
      </c>
      <c r="C56" s="23">
        <f t="shared" ref="C56:H56" si="5">SUM(C42:C55)</f>
        <v>0</v>
      </c>
      <c r="D56" s="23">
        <f t="shared" si="5"/>
        <v>0</v>
      </c>
      <c r="E56" s="23">
        <f t="shared" si="5"/>
        <v>0</v>
      </c>
      <c r="F56" s="23">
        <f t="shared" si="5"/>
        <v>0</v>
      </c>
      <c r="G56" s="23">
        <f t="shared" si="5"/>
        <v>0</v>
      </c>
      <c r="H56" s="23">
        <f t="shared" si="5"/>
        <v>0</v>
      </c>
    </row>
    <row r="57" spans="2:8" ht="15" thickBot="1" x14ac:dyDescent="0.35"/>
    <row r="58" spans="2:8" ht="15" thickBot="1" x14ac:dyDescent="0.35">
      <c r="B58" s="12"/>
      <c r="C58" s="192">
        <v>4</v>
      </c>
      <c r="D58" s="263" t="s">
        <v>120</v>
      </c>
      <c r="E58" s="264"/>
      <c r="F58" s="265" t="s">
        <v>96</v>
      </c>
      <c r="G58" s="265"/>
      <c r="H58" s="155"/>
    </row>
    <row r="59" spans="2:8" ht="15" thickBot="1" x14ac:dyDescent="0.35">
      <c r="B59" s="12"/>
      <c r="C59" s="226" t="s">
        <v>107</v>
      </c>
      <c r="D59" s="258" t="s">
        <v>0</v>
      </c>
      <c r="E59" s="259"/>
      <c r="F59" s="259"/>
      <c r="G59" s="260"/>
      <c r="H59" s="261" t="s">
        <v>17</v>
      </c>
    </row>
    <row r="60" spans="2:8" ht="15" thickBot="1" x14ac:dyDescent="0.35">
      <c r="B60" s="12"/>
      <c r="C60" s="13" t="s">
        <v>2</v>
      </c>
      <c r="D60" s="14" t="s">
        <v>3</v>
      </c>
      <c r="E60" s="15" t="s">
        <v>4</v>
      </c>
      <c r="F60" s="15" t="s">
        <v>5</v>
      </c>
      <c r="G60" s="16" t="s">
        <v>6</v>
      </c>
      <c r="H60" s="262"/>
    </row>
    <row r="61" spans="2:8" ht="15" thickBot="1" x14ac:dyDescent="0.35">
      <c r="B61" s="17" t="s">
        <v>61</v>
      </c>
      <c r="C61" s="18">
        <f>SUM(D61:H61)</f>
        <v>0</v>
      </c>
      <c r="D61" s="139">
        <v>0</v>
      </c>
      <c r="E61" s="139">
        <v>0</v>
      </c>
      <c r="F61" s="139">
        <v>0</v>
      </c>
      <c r="G61" s="139">
        <v>0</v>
      </c>
      <c r="H61" s="140">
        <v>0</v>
      </c>
    </row>
    <row r="62" spans="2:8" ht="15" thickBot="1" x14ac:dyDescent="0.35">
      <c r="B62" s="17" t="s">
        <v>18</v>
      </c>
      <c r="C62" s="18">
        <f t="shared" ref="C62:C74" si="6">SUM(D62:H62)</f>
        <v>0</v>
      </c>
      <c r="D62" s="139">
        <v>0</v>
      </c>
      <c r="E62" s="139">
        <v>0</v>
      </c>
      <c r="F62" s="139">
        <v>0</v>
      </c>
      <c r="G62" s="139">
        <v>0</v>
      </c>
      <c r="H62" s="140">
        <v>0</v>
      </c>
    </row>
    <row r="63" spans="2:8" ht="15" thickBot="1" x14ac:dyDescent="0.35">
      <c r="B63" s="17" t="s">
        <v>19</v>
      </c>
      <c r="C63" s="18">
        <f t="shared" si="6"/>
        <v>0</v>
      </c>
      <c r="D63" s="139">
        <v>0</v>
      </c>
      <c r="E63" s="139">
        <v>0</v>
      </c>
      <c r="F63" s="139">
        <v>0</v>
      </c>
      <c r="G63" s="139">
        <v>0</v>
      </c>
      <c r="H63" s="140">
        <v>0</v>
      </c>
    </row>
    <row r="64" spans="2:8" s="154" customFormat="1" ht="15" thickBot="1" x14ac:dyDescent="0.35">
      <c r="B64" s="17" t="s">
        <v>99</v>
      </c>
      <c r="C64" s="18">
        <f t="shared" si="6"/>
        <v>0</v>
      </c>
      <c r="D64" s="139">
        <v>0</v>
      </c>
      <c r="E64" s="139">
        <v>0</v>
      </c>
      <c r="F64" s="139">
        <v>0</v>
      </c>
      <c r="G64" s="139">
        <v>0</v>
      </c>
      <c r="H64" s="140">
        <v>0</v>
      </c>
    </row>
    <row r="65" spans="2:8" ht="15" thickBot="1" x14ac:dyDescent="0.35">
      <c r="B65" s="17" t="s">
        <v>67</v>
      </c>
      <c r="C65" s="18">
        <f t="shared" si="6"/>
        <v>0</v>
      </c>
      <c r="D65" s="139">
        <v>0</v>
      </c>
      <c r="E65" s="139">
        <v>0</v>
      </c>
      <c r="F65" s="139">
        <v>0</v>
      </c>
      <c r="G65" s="139">
        <v>0</v>
      </c>
      <c r="H65" s="140">
        <v>0</v>
      </c>
    </row>
    <row r="66" spans="2:8" ht="15" thickBot="1" x14ac:dyDescent="0.35">
      <c r="B66" s="17" t="s">
        <v>27</v>
      </c>
      <c r="C66" s="18">
        <f t="shared" si="6"/>
        <v>0</v>
      </c>
      <c r="D66" s="139">
        <v>0</v>
      </c>
      <c r="E66" s="139">
        <v>0</v>
      </c>
      <c r="F66" s="139">
        <v>0</v>
      </c>
      <c r="G66" s="139">
        <v>0</v>
      </c>
      <c r="H66" s="140">
        <v>0</v>
      </c>
    </row>
    <row r="67" spans="2:8" s="154" customFormat="1" ht="15" thickBot="1" x14ac:dyDescent="0.35">
      <c r="B67" s="17" t="s">
        <v>104</v>
      </c>
      <c r="C67" s="18">
        <f t="shared" si="6"/>
        <v>0</v>
      </c>
      <c r="D67" s="139">
        <v>0</v>
      </c>
      <c r="E67" s="139">
        <v>0</v>
      </c>
      <c r="F67" s="139">
        <v>0</v>
      </c>
      <c r="G67" s="139">
        <v>0</v>
      </c>
      <c r="H67" s="140">
        <v>0</v>
      </c>
    </row>
    <row r="68" spans="2:8" ht="15" thickBot="1" x14ac:dyDescent="0.35">
      <c r="B68" s="17" t="s">
        <v>20</v>
      </c>
      <c r="C68" s="18">
        <f t="shared" si="6"/>
        <v>0</v>
      </c>
      <c r="D68" s="139">
        <v>0</v>
      </c>
      <c r="E68" s="139">
        <v>0</v>
      </c>
      <c r="F68" s="139">
        <v>0</v>
      </c>
      <c r="G68" s="139">
        <v>0</v>
      </c>
      <c r="H68" s="140">
        <v>0</v>
      </c>
    </row>
    <row r="69" spans="2:8" ht="15" thickBot="1" x14ac:dyDescent="0.35">
      <c r="B69" s="17" t="s">
        <v>21</v>
      </c>
      <c r="C69" s="18">
        <f t="shared" si="6"/>
        <v>0</v>
      </c>
      <c r="D69" s="139">
        <v>0</v>
      </c>
      <c r="E69" s="139">
        <v>0</v>
      </c>
      <c r="F69" s="139">
        <v>0</v>
      </c>
      <c r="G69" s="139">
        <v>0</v>
      </c>
      <c r="H69" s="140">
        <v>0</v>
      </c>
    </row>
    <row r="70" spans="2:8" ht="15" thickBot="1" x14ac:dyDescent="0.35">
      <c r="B70" s="17" t="s">
        <v>22</v>
      </c>
      <c r="C70" s="18">
        <f t="shared" si="6"/>
        <v>0</v>
      </c>
      <c r="D70" s="139">
        <v>0</v>
      </c>
      <c r="E70" s="139">
        <v>0</v>
      </c>
      <c r="F70" s="139">
        <v>0</v>
      </c>
      <c r="G70" s="139">
        <v>0</v>
      </c>
      <c r="H70" s="140">
        <v>0</v>
      </c>
    </row>
    <row r="71" spans="2:8" ht="15" thickBot="1" x14ac:dyDescent="0.35">
      <c r="B71" s="17" t="s">
        <v>101</v>
      </c>
      <c r="C71" s="18">
        <f t="shared" si="6"/>
        <v>0</v>
      </c>
      <c r="D71" s="139">
        <v>0</v>
      </c>
      <c r="E71" s="139">
        <v>0</v>
      </c>
      <c r="F71" s="139">
        <v>0</v>
      </c>
      <c r="G71" s="139">
        <v>0</v>
      </c>
      <c r="H71" s="140">
        <v>0</v>
      </c>
    </row>
    <row r="72" spans="2:8" ht="29.4" thickBot="1" x14ac:dyDescent="0.35">
      <c r="B72" s="197" t="s">
        <v>102</v>
      </c>
      <c r="C72" s="18">
        <f t="shared" si="6"/>
        <v>0</v>
      </c>
      <c r="D72" s="139">
        <v>0</v>
      </c>
      <c r="E72" s="139">
        <v>0</v>
      </c>
      <c r="F72" s="139">
        <v>0</v>
      </c>
      <c r="G72" s="139">
        <v>0</v>
      </c>
      <c r="H72" s="140">
        <v>0</v>
      </c>
    </row>
    <row r="73" spans="2:8" ht="15" thickBot="1" x14ac:dyDescent="0.35">
      <c r="B73" s="17" t="s">
        <v>23</v>
      </c>
      <c r="C73" s="18">
        <f t="shared" si="6"/>
        <v>0</v>
      </c>
      <c r="D73" s="139">
        <v>0</v>
      </c>
      <c r="E73" s="139">
        <v>0</v>
      </c>
      <c r="F73" s="139">
        <v>0</v>
      </c>
      <c r="G73" s="139">
        <v>0</v>
      </c>
      <c r="H73" s="140">
        <v>0</v>
      </c>
    </row>
    <row r="74" spans="2:8" ht="29.4" thickBot="1" x14ac:dyDescent="0.35">
      <c r="B74" s="197" t="s">
        <v>100</v>
      </c>
      <c r="C74" s="18">
        <f t="shared" si="6"/>
        <v>0</v>
      </c>
      <c r="D74" s="139">
        <v>0</v>
      </c>
      <c r="E74" s="139">
        <v>0</v>
      </c>
      <c r="F74" s="139">
        <v>0</v>
      </c>
      <c r="G74" s="139">
        <v>0</v>
      </c>
      <c r="H74" s="140">
        <v>0</v>
      </c>
    </row>
    <row r="75" spans="2:8" ht="15" thickBot="1" x14ac:dyDescent="0.35">
      <c r="B75" s="22" t="s">
        <v>2</v>
      </c>
      <c r="C75" s="23">
        <f t="shared" ref="C75:H75" si="7">SUM(C61:C74)</f>
        <v>0</v>
      </c>
      <c r="D75" s="23">
        <f t="shared" si="7"/>
        <v>0</v>
      </c>
      <c r="E75" s="23">
        <f t="shared" si="7"/>
        <v>0</v>
      </c>
      <c r="F75" s="23">
        <f t="shared" si="7"/>
        <v>0</v>
      </c>
      <c r="G75" s="23">
        <f t="shared" si="7"/>
        <v>0</v>
      </c>
      <c r="H75" s="23">
        <f t="shared" si="7"/>
        <v>0</v>
      </c>
    </row>
    <row r="76" spans="2:8" ht="15" thickBot="1" x14ac:dyDescent="0.35"/>
    <row r="77" spans="2:8" ht="15" thickBot="1" x14ac:dyDescent="0.35">
      <c r="B77" s="12"/>
      <c r="C77" s="192">
        <v>5</v>
      </c>
      <c r="D77" s="263" t="s">
        <v>120</v>
      </c>
      <c r="E77" s="264"/>
      <c r="F77" s="265" t="s">
        <v>96</v>
      </c>
      <c r="G77" s="265"/>
      <c r="H77" s="155"/>
    </row>
    <row r="78" spans="2:8" ht="15" thickBot="1" x14ac:dyDescent="0.35">
      <c r="B78" s="12"/>
      <c r="C78" s="226" t="s">
        <v>107</v>
      </c>
      <c r="D78" s="258" t="s">
        <v>0</v>
      </c>
      <c r="E78" s="259"/>
      <c r="F78" s="259"/>
      <c r="G78" s="260"/>
      <c r="H78" s="261" t="s">
        <v>17</v>
      </c>
    </row>
    <row r="79" spans="2:8" ht="15" thickBot="1" x14ac:dyDescent="0.35">
      <c r="B79" s="12"/>
      <c r="C79" s="13" t="s">
        <v>2</v>
      </c>
      <c r="D79" s="14" t="s">
        <v>3</v>
      </c>
      <c r="E79" s="15" t="s">
        <v>4</v>
      </c>
      <c r="F79" s="15" t="s">
        <v>5</v>
      </c>
      <c r="G79" s="16" t="s">
        <v>6</v>
      </c>
      <c r="H79" s="262"/>
    </row>
    <row r="80" spans="2:8" ht="15" thickBot="1" x14ac:dyDescent="0.35">
      <c r="B80" s="17" t="s">
        <v>61</v>
      </c>
      <c r="C80" s="18">
        <f>SUM(D80:H80)</f>
        <v>0</v>
      </c>
      <c r="D80" s="139">
        <v>0</v>
      </c>
      <c r="E80" s="139">
        <v>0</v>
      </c>
      <c r="F80" s="139">
        <v>0</v>
      </c>
      <c r="G80" s="139">
        <v>0</v>
      </c>
      <c r="H80" s="140">
        <v>0</v>
      </c>
    </row>
    <row r="81" spans="2:8" ht="15" thickBot="1" x14ac:dyDescent="0.35">
      <c r="B81" s="17" t="s">
        <v>18</v>
      </c>
      <c r="C81" s="18">
        <f t="shared" ref="C81:C93" si="8">SUM(D81:H81)</f>
        <v>0</v>
      </c>
      <c r="D81" s="139">
        <v>0</v>
      </c>
      <c r="E81" s="139">
        <v>0</v>
      </c>
      <c r="F81" s="139">
        <v>0</v>
      </c>
      <c r="G81" s="139">
        <v>0</v>
      </c>
      <c r="H81" s="140">
        <v>0</v>
      </c>
    </row>
    <row r="82" spans="2:8" ht="15" thickBot="1" x14ac:dyDescent="0.35">
      <c r="B82" s="17" t="s">
        <v>19</v>
      </c>
      <c r="C82" s="18">
        <f t="shared" si="8"/>
        <v>0</v>
      </c>
      <c r="D82" s="139">
        <v>0</v>
      </c>
      <c r="E82" s="139">
        <v>0</v>
      </c>
      <c r="F82" s="139">
        <v>0</v>
      </c>
      <c r="G82" s="139">
        <v>0</v>
      </c>
      <c r="H82" s="140">
        <v>0</v>
      </c>
    </row>
    <row r="83" spans="2:8" s="154" customFormat="1" ht="15" thickBot="1" x14ac:dyDescent="0.35">
      <c r="B83" s="17" t="s">
        <v>99</v>
      </c>
      <c r="C83" s="18">
        <f t="shared" si="8"/>
        <v>0</v>
      </c>
      <c r="D83" s="139">
        <v>0</v>
      </c>
      <c r="E83" s="139">
        <v>0</v>
      </c>
      <c r="F83" s="139">
        <v>0</v>
      </c>
      <c r="G83" s="139">
        <v>0</v>
      </c>
      <c r="H83" s="140">
        <v>0</v>
      </c>
    </row>
    <row r="84" spans="2:8" ht="15" thickBot="1" x14ac:dyDescent="0.35">
      <c r="B84" s="17" t="s">
        <v>67</v>
      </c>
      <c r="C84" s="18">
        <f t="shared" si="8"/>
        <v>0</v>
      </c>
      <c r="D84" s="139">
        <v>0</v>
      </c>
      <c r="E84" s="139">
        <v>0</v>
      </c>
      <c r="F84" s="139">
        <v>0</v>
      </c>
      <c r="G84" s="139">
        <v>0</v>
      </c>
      <c r="H84" s="140">
        <v>0</v>
      </c>
    </row>
    <row r="85" spans="2:8" ht="15" thickBot="1" x14ac:dyDescent="0.35">
      <c r="B85" s="17" t="s">
        <v>27</v>
      </c>
      <c r="C85" s="18">
        <f t="shared" si="8"/>
        <v>0</v>
      </c>
      <c r="D85" s="139">
        <v>0</v>
      </c>
      <c r="E85" s="139">
        <v>0</v>
      </c>
      <c r="F85" s="139">
        <v>0</v>
      </c>
      <c r="G85" s="139">
        <v>0</v>
      </c>
      <c r="H85" s="140">
        <v>0</v>
      </c>
    </row>
    <row r="86" spans="2:8" s="154" customFormat="1" ht="15" thickBot="1" x14ac:dyDescent="0.35">
      <c r="B86" s="17" t="s">
        <v>104</v>
      </c>
      <c r="C86" s="18">
        <f t="shared" si="8"/>
        <v>0</v>
      </c>
      <c r="D86" s="139">
        <v>0</v>
      </c>
      <c r="E86" s="139">
        <v>0</v>
      </c>
      <c r="F86" s="139">
        <v>0</v>
      </c>
      <c r="G86" s="139">
        <v>0</v>
      </c>
      <c r="H86" s="140">
        <v>0</v>
      </c>
    </row>
    <row r="87" spans="2:8" ht="15" thickBot="1" x14ac:dyDescent="0.35">
      <c r="B87" s="17" t="s">
        <v>20</v>
      </c>
      <c r="C87" s="18">
        <f t="shared" si="8"/>
        <v>0</v>
      </c>
      <c r="D87" s="139">
        <v>0</v>
      </c>
      <c r="E87" s="139">
        <v>0</v>
      </c>
      <c r="F87" s="139">
        <v>0</v>
      </c>
      <c r="G87" s="139">
        <v>0</v>
      </c>
      <c r="H87" s="140">
        <v>0</v>
      </c>
    </row>
    <row r="88" spans="2:8" ht="15" thickBot="1" x14ac:dyDescent="0.35">
      <c r="B88" s="17" t="s">
        <v>21</v>
      </c>
      <c r="C88" s="18">
        <f t="shared" si="8"/>
        <v>0</v>
      </c>
      <c r="D88" s="139">
        <v>0</v>
      </c>
      <c r="E88" s="139">
        <v>0</v>
      </c>
      <c r="F88" s="139">
        <v>0</v>
      </c>
      <c r="G88" s="139">
        <v>0</v>
      </c>
      <c r="H88" s="140">
        <v>0</v>
      </c>
    </row>
    <row r="89" spans="2:8" ht="15" thickBot="1" x14ac:dyDescent="0.35">
      <c r="B89" s="17" t="s">
        <v>22</v>
      </c>
      <c r="C89" s="18">
        <f t="shared" si="8"/>
        <v>0</v>
      </c>
      <c r="D89" s="139">
        <v>0</v>
      </c>
      <c r="E89" s="139">
        <v>0</v>
      </c>
      <c r="F89" s="139">
        <v>0</v>
      </c>
      <c r="G89" s="139">
        <v>0</v>
      </c>
      <c r="H89" s="140">
        <v>0</v>
      </c>
    </row>
    <row r="90" spans="2:8" ht="15" thickBot="1" x14ac:dyDescent="0.35">
      <c r="B90" s="17" t="s">
        <v>101</v>
      </c>
      <c r="C90" s="18">
        <f t="shared" si="8"/>
        <v>0</v>
      </c>
      <c r="D90" s="139">
        <v>0</v>
      </c>
      <c r="E90" s="139">
        <v>0</v>
      </c>
      <c r="F90" s="139">
        <v>0</v>
      </c>
      <c r="G90" s="139">
        <v>0</v>
      </c>
      <c r="H90" s="140">
        <v>0</v>
      </c>
    </row>
    <row r="91" spans="2:8" ht="29.4" thickBot="1" x14ac:dyDescent="0.35">
      <c r="B91" s="197" t="s">
        <v>102</v>
      </c>
      <c r="C91" s="18">
        <f t="shared" si="8"/>
        <v>0</v>
      </c>
      <c r="D91" s="139">
        <v>0</v>
      </c>
      <c r="E91" s="139">
        <v>0</v>
      </c>
      <c r="F91" s="139">
        <v>0</v>
      </c>
      <c r="G91" s="139">
        <v>0</v>
      </c>
      <c r="H91" s="140">
        <v>0</v>
      </c>
    </row>
    <row r="92" spans="2:8" ht="15" thickBot="1" x14ac:dyDescent="0.35">
      <c r="B92" s="17" t="s">
        <v>23</v>
      </c>
      <c r="C92" s="18">
        <f t="shared" si="8"/>
        <v>0</v>
      </c>
      <c r="D92" s="139">
        <v>0</v>
      </c>
      <c r="E92" s="139">
        <v>0</v>
      </c>
      <c r="F92" s="139">
        <v>0</v>
      </c>
      <c r="G92" s="139">
        <v>0</v>
      </c>
      <c r="H92" s="140">
        <v>0</v>
      </c>
    </row>
    <row r="93" spans="2:8" ht="29.4" thickBot="1" x14ac:dyDescent="0.35">
      <c r="B93" s="197" t="s">
        <v>100</v>
      </c>
      <c r="C93" s="18">
        <f t="shared" si="8"/>
        <v>0</v>
      </c>
      <c r="D93" s="139">
        <v>0</v>
      </c>
      <c r="E93" s="139">
        <v>0</v>
      </c>
      <c r="F93" s="139">
        <v>0</v>
      </c>
      <c r="G93" s="139">
        <v>0</v>
      </c>
      <c r="H93" s="140">
        <v>0</v>
      </c>
    </row>
    <row r="94" spans="2:8" ht="15" thickBot="1" x14ac:dyDescent="0.35">
      <c r="B94" s="22" t="s">
        <v>2</v>
      </c>
      <c r="C94" s="23">
        <f t="shared" ref="C94:H94" si="9">SUM(C80:C93)</f>
        <v>0</v>
      </c>
      <c r="D94" s="23">
        <f t="shared" si="9"/>
        <v>0</v>
      </c>
      <c r="E94" s="23">
        <f t="shared" si="9"/>
        <v>0</v>
      </c>
      <c r="F94" s="23">
        <f t="shared" si="9"/>
        <v>0</v>
      </c>
      <c r="G94" s="23">
        <f t="shared" si="9"/>
        <v>0</v>
      </c>
      <c r="H94" s="23">
        <f t="shared" si="9"/>
        <v>0</v>
      </c>
    </row>
    <row r="95" spans="2:8" ht="15" thickBot="1" x14ac:dyDescent="0.35"/>
    <row r="96" spans="2:8" ht="15" thickBot="1" x14ac:dyDescent="0.35">
      <c r="B96" s="12"/>
      <c r="C96" s="192">
        <v>6</v>
      </c>
      <c r="D96" s="263" t="s">
        <v>120</v>
      </c>
      <c r="E96" s="264"/>
      <c r="F96" s="265" t="s">
        <v>96</v>
      </c>
      <c r="G96" s="265"/>
      <c r="H96" s="155"/>
    </row>
    <row r="97" spans="2:8" ht="15" thickBot="1" x14ac:dyDescent="0.35">
      <c r="B97" s="12"/>
      <c r="C97" s="226" t="s">
        <v>107</v>
      </c>
      <c r="D97" s="258" t="s">
        <v>0</v>
      </c>
      <c r="E97" s="259"/>
      <c r="F97" s="259"/>
      <c r="G97" s="260"/>
      <c r="H97" s="261" t="s">
        <v>17</v>
      </c>
    </row>
    <row r="98" spans="2:8" ht="15" thickBot="1" x14ac:dyDescent="0.35">
      <c r="B98" s="12"/>
      <c r="C98" s="13" t="s">
        <v>2</v>
      </c>
      <c r="D98" s="14" t="s">
        <v>3</v>
      </c>
      <c r="E98" s="15" t="s">
        <v>4</v>
      </c>
      <c r="F98" s="15" t="s">
        <v>5</v>
      </c>
      <c r="G98" s="16" t="s">
        <v>6</v>
      </c>
      <c r="H98" s="262"/>
    </row>
    <row r="99" spans="2:8" ht="15" thickBot="1" x14ac:dyDescent="0.35">
      <c r="B99" s="17" t="s">
        <v>61</v>
      </c>
      <c r="C99" s="18">
        <f>SUM(D99:H99)</f>
        <v>0</v>
      </c>
      <c r="D99" s="139">
        <v>0</v>
      </c>
      <c r="E99" s="139">
        <v>0</v>
      </c>
      <c r="F99" s="139">
        <v>0</v>
      </c>
      <c r="G99" s="139">
        <v>0</v>
      </c>
      <c r="H99" s="140">
        <v>0</v>
      </c>
    </row>
    <row r="100" spans="2:8" ht="15" thickBot="1" x14ac:dyDescent="0.35">
      <c r="B100" s="17" t="s">
        <v>18</v>
      </c>
      <c r="C100" s="18">
        <f>SUM(D100:H100)</f>
        <v>0</v>
      </c>
      <c r="D100" s="139">
        <v>0</v>
      </c>
      <c r="E100" s="139">
        <v>0</v>
      </c>
      <c r="F100" s="139">
        <v>0</v>
      </c>
      <c r="G100" s="139">
        <v>0</v>
      </c>
      <c r="H100" s="140">
        <v>0</v>
      </c>
    </row>
    <row r="101" spans="2:8" ht="15" thickBot="1" x14ac:dyDescent="0.35">
      <c r="B101" s="17" t="s">
        <v>19</v>
      </c>
      <c r="C101" s="18">
        <f>SUM(D101:H101)</f>
        <v>0</v>
      </c>
      <c r="D101" s="139">
        <v>0</v>
      </c>
      <c r="E101" s="139">
        <v>0</v>
      </c>
      <c r="F101" s="139">
        <v>0</v>
      </c>
      <c r="G101" s="139">
        <v>0</v>
      </c>
      <c r="H101" s="140">
        <v>0</v>
      </c>
    </row>
    <row r="102" spans="2:8" s="154" customFormat="1" ht="15" thickBot="1" x14ac:dyDescent="0.35">
      <c r="B102" s="17" t="s">
        <v>99</v>
      </c>
      <c r="C102" s="18">
        <f t="shared" ref="C102:C105" si="10">SUM(D102:H102)</f>
        <v>0</v>
      </c>
      <c r="D102" s="139">
        <v>0</v>
      </c>
      <c r="E102" s="139">
        <v>0</v>
      </c>
      <c r="F102" s="139">
        <v>0</v>
      </c>
      <c r="G102" s="139">
        <v>0</v>
      </c>
      <c r="H102" s="140">
        <v>0</v>
      </c>
    </row>
    <row r="103" spans="2:8" ht="15" thickBot="1" x14ac:dyDescent="0.35">
      <c r="B103" s="17" t="s">
        <v>67</v>
      </c>
      <c r="C103" s="18">
        <f t="shared" si="10"/>
        <v>0</v>
      </c>
      <c r="D103" s="139">
        <v>0</v>
      </c>
      <c r="E103" s="139">
        <v>0</v>
      </c>
      <c r="F103" s="139">
        <v>0</v>
      </c>
      <c r="G103" s="139">
        <v>0</v>
      </c>
      <c r="H103" s="140">
        <v>0</v>
      </c>
    </row>
    <row r="104" spans="2:8" ht="15" thickBot="1" x14ac:dyDescent="0.35">
      <c r="B104" s="17" t="s">
        <v>27</v>
      </c>
      <c r="C104" s="18">
        <f t="shared" si="10"/>
        <v>0</v>
      </c>
      <c r="D104" s="139">
        <v>0</v>
      </c>
      <c r="E104" s="139">
        <v>0</v>
      </c>
      <c r="F104" s="139">
        <v>0</v>
      </c>
      <c r="G104" s="139">
        <v>0</v>
      </c>
      <c r="H104" s="140">
        <v>0</v>
      </c>
    </row>
    <row r="105" spans="2:8" s="154" customFormat="1" ht="15" thickBot="1" x14ac:dyDescent="0.35">
      <c r="B105" s="17" t="s">
        <v>104</v>
      </c>
      <c r="C105" s="18">
        <f t="shared" si="10"/>
        <v>0</v>
      </c>
      <c r="D105" s="139">
        <v>0</v>
      </c>
      <c r="E105" s="139">
        <v>0</v>
      </c>
      <c r="F105" s="139">
        <v>0</v>
      </c>
      <c r="G105" s="139">
        <v>0</v>
      </c>
      <c r="H105" s="140">
        <v>0</v>
      </c>
    </row>
    <row r="106" spans="2:8" ht="15" thickBot="1" x14ac:dyDescent="0.35">
      <c r="B106" s="17" t="s">
        <v>20</v>
      </c>
      <c r="C106" s="18">
        <f>SUM(D106:H106)</f>
        <v>0</v>
      </c>
      <c r="D106" s="139">
        <v>0</v>
      </c>
      <c r="E106" s="139">
        <v>0</v>
      </c>
      <c r="F106" s="139">
        <v>0</v>
      </c>
      <c r="G106" s="139">
        <v>0</v>
      </c>
      <c r="H106" s="140">
        <v>0</v>
      </c>
    </row>
    <row r="107" spans="2:8" ht="15" thickBot="1" x14ac:dyDescent="0.35">
      <c r="B107" s="17" t="s">
        <v>21</v>
      </c>
      <c r="C107" s="20">
        <f t="shared" ref="C107:C112" si="11">SUM(D107:H107)</f>
        <v>0</v>
      </c>
      <c r="D107" s="139">
        <v>0</v>
      </c>
      <c r="E107" s="139">
        <v>0</v>
      </c>
      <c r="F107" s="139">
        <v>0</v>
      </c>
      <c r="G107" s="139">
        <v>0</v>
      </c>
      <c r="H107" s="140">
        <v>0</v>
      </c>
    </row>
    <row r="108" spans="2:8" ht="15" thickBot="1" x14ac:dyDescent="0.35">
      <c r="B108" s="17" t="s">
        <v>22</v>
      </c>
      <c r="C108" s="20">
        <f t="shared" si="11"/>
        <v>0</v>
      </c>
      <c r="D108" s="139">
        <v>0</v>
      </c>
      <c r="E108" s="139">
        <v>0</v>
      </c>
      <c r="F108" s="139">
        <v>0</v>
      </c>
      <c r="G108" s="139">
        <v>0</v>
      </c>
      <c r="H108" s="140">
        <v>0</v>
      </c>
    </row>
    <row r="109" spans="2:8" ht="15" thickBot="1" x14ac:dyDescent="0.35">
      <c r="B109" s="17" t="s">
        <v>101</v>
      </c>
      <c r="C109" s="20">
        <f t="shared" si="11"/>
        <v>0</v>
      </c>
      <c r="D109" s="139">
        <v>0</v>
      </c>
      <c r="E109" s="139">
        <v>0</v>
      </c>
      <c r="F109" s="139">
        <v>0</v>
      </c>
      <c r="G109" s="139">
        <v>0</v>
      </c>
      <c r="H109" s="140">
        <v>0</v>
      </c>
    </row>
    <row r="110" spans="2:8" ht="29.4" thickBot="1" x14ac:dyDescent="0.35">
      <c r="B110" s="197" t="s">
        <v>102</v>
      </c>
      <c r="C110" s="20">
        <f t="shared" si="11"/>
        <v>0</v>
      </c>
      <c r="D110" s="139">
        <v>0</v>
      </c>
      <c r="E110" s="139">
        <v>0</v>
      </c>
      <c r="F110" s="139">
        <v>0</v>
      </c>
      <c r="G110" s="139">
        <v>0</v>
      </c>
      <c r="H110" s="140">
        <v>0</v>
      </c>
    </row>
    <row r="111" spans="2:8" ht="15" thickBot="1" x14ac:dyDescent="0.35">
      <c r="B111" s="17" t="s">
        <v>23</v>
      </c>
      <c r="C111" s="20">
        <f t="shared" si="11"/>
        <v>0</v>
      </c>
      <c r="D111" s="139">
        <v>0</v>
      </c>
      <c r="E111" s="139">
        <v>0</v>
      </c>
      <c r="F111" s="139">
        <v>0</v>
      </c>
      <c r="G111" s="139">
        <v>0</v>
      </c>
      <c r="H111" s="140">
        <v>0</v>
      </c>
    </row>
    <row r="112" spans="2:8" ht="29.4" thickBot="1" x14ac:dyDescent="0.35">
      <c r="B112" s="197" t="s">
        <v>100</v>
      </c>
      <c r="C112" s="21">
        <f t="shared" si="11"/>
        <v>0</v>
      </c>
      <c r="D112" s="139">
        <v>0</v>
      </c>
      <c r="E112" s="139">
        <v>0</v>
      </c>
      <c r="F112" s="139">
        <v>0</v>
      </c>
      <c r="G112" s="139">
        <v>0</v>
      </c>
      <c r="H112" s="140">
        <v>0</v>
      </c>
    </row>
    <row r="113" spans="2:8" ht="15" thickBot="1" x14ac:dyDescent="0.35">
      <c r="B113" s="22" t="s">
        <v>2</v>
      </c>
      <c r="C113" s="23">
        <f t="shared" ref="C113:H113" si="12">SUM(C99:C112)</f>
        <v>0</v>
      </c>
      <c r="D113" s="23">
        <f t="shared" si="12"/>
        <v>0</v>
      </c>
      <c r="E113" s="23">
        <f t="shared" si="12"/>
        <v>0</v>
      </c>
      <c r="F113" s="23">
        <f t="shared" si="12"/>
        <v>0</v>
      </c>
      <c r="G113" s="23">
        <f t="shared" si="12"/>
        <v>0</v>
      </c>
      <c r="H113" s="23">
        <f t="shared" si="12"/>
        <v>0</v>
      </c>
    </row>
    <row r="114" spans="2:8" ht="15" thickBot="1" x14ac:dyDescent="0.35"/>
    <row r="115" spans="2:8" ht="15" thickBot="1" x14ac:dyDescent="0.35">
      <c r="B115" s="12"/>
      <c r="C115" s="192">
        <v>7</v>
      </c>
      <c r="D115" s="263" t="s">
        <v>120</v>
      </c>
      <c r="E115" s="264"/>
      <c r="F115" s="265" t="s">
        <v>96</v>
      </c>
      <c r="G115" s="265"/>
      <c r="H115" s="155"/>
    </row>
    <row r="116" spans="2:8" ht="15" thickBot="1" x14ac:dyDescent="0.35">
      <c r="B116" s="12"/>
      <c r="C116" s="226" t="s">
        <v>107</v>
      </c>
      <c r="D116" s="258" t="s">
        <v>0</v>
      </c>
      <c r="E116" s="259"/>
      <c r="F116" s="259"/>
      <c r="G116" s="260"/>
      <c r="H116" s="261" t="s">
        <v>17</v>
      </c>
    </row>
    <row r="117" spans="2:8" ht="15" thickBot="1" x14ac:dyDescent="0.35">
      <c r="B117" s="12"/>
      <c r="C117" s="13" t="s">
        <v>2</v>
      </c>
      <c r="D117" s="14" t="s">
        <v>3</v>
      </c>
      <c r="E117" s="15" t="s">
        <v>4</v>
      </c>
      <c r="F117" s="15" t="s">
        <v>5</v>
      </c>
      <c r="G117" s="16" t="s">
        <v>6</v>
      </c>
      <c r="H117" s="262"/>
    </row>
    <row r="118" spans="2:8" ht="15" thickBot="1" x14ac:dyDescent="0.35">
      <c r="B118" s="17" t="s">
        <v>61</v>
      </c>
      <c r="C118" s="18">
        <f>SUM(D118:H118)</f>
        <v>0</v>
      </c>
      <c r="D118" s="139">
        <v>0</v>
      </c>
      <c r="E118" s="139">
        <v>0</v>
      </c>
      <c r="F118" s="139">
        <v>0</v>
      </c>
      <c r="G118" s="139">
        <v>0</v>
      </c>
      <c r="H118" s="140">
        <v>0</v>
      </c>
    </row>
    <row r="119" spans="2:8" ht="15" thickBot="1" x14ac:dyDescent="0.35">
      <c r="B119" s="17" t="s">
        <v>18</v>
      </c>
      <c r="C119" s="18">
        <f t="shared" ref="C119:C131" si="13">SUM(D119:H119)</f>
        <v>0</v>
      </c>
      <c r="D119" s="139">
        <v>0</v>
      </c>
      <c r="E119" s="139">
        <v>0</v>
      </c>
      <c r="F119" s="139">
        <v>0</v>
      </c>
      <c r="G119" s="139">
        <v>0</v>
      </c>
      <c r="H119" s="140">
        <v>0</v>
      </c>
    </row>
    <row r="120" spans="2:8" ht="15" thickBot="1" x14ac:dyDescent="0.35">
      <c r="B120" s="17" t="s">
        <v>19</v>
      </c>
      <c r="C120" s="18">
        <f t="shared" si="13"/>
        <v>0</v>
      </c>
      <c r="D120" s="139">
        <v>0</v>
      </c>
      <c r="E120" s="139">
        <v>0</v>
      </c>
      <c r="F120" s="139">
        <v>0</v>
      </c>
      <c r="G120" s="139">
        <v>0</v>
      </c>
      <c r="H120" s="140">
        <v>0</v>
      </c>
    </row>
    <row r="121" spans="2:8" s="154" customFormat="1" ht="15" thickBot="1" x14ac:dyDescent="0.35">
      <c r="B121" s="17" t="s">
        <v>99</v>
      </c>
      <c r="C121" s="18">
        <f t="shared" si="13"/>
        <v>0</v>
      </c>
      <c r="D121" s="139">
        <v>0</v>
      </c>
      <c r="E121" s="139">
        <v>0</v>
      </c>
      <c r="F121" s="139">
        <v>0</v>
      </c>
      <c r="G121" s="139">
        <v>0</v>
      </c>
      <c r="H121" s="140">
        <v>0</v>
      </c>
    </row>
    <row r="122" spans="2:8" ht="15" thickBot="1" x14ac:dyDescent="0.35">
      <c r="B122" s="17" t="s">
        <v>67</v>
      </c>
      <c r="C122" s="18">
        <f t="shared" si="13"/>
        <v>0</v>
      </c>
      <c r="D122" s="139">
        <v>0</v>
      </c>
      <c r="E122" s="139">
        <v>0</v>
      </c>
      <c r="F122" s="139">
        <v>0</v>
      </c>
      <c r="G122" s="139">
        <v>0</v>
      </c>
      <c r="H122" s="140">
        <v>0</v>
      </c>
    </row>
    <row r="123" spans="2:8" ht="15" thickBot="1" x14ac:dyDescent="0.35">
      <c r="B123" s="17" t="s">
        <v>27</v>
      </c>
      <c r="C123" s="18">
        <f t="shared" si="13"/>
        <v>0</v>
      </c>
      <c r="D123" s="139">
        <v>0</v>
      </c>
      <c r="E123" s="139">
        <v>0</v>
      </c>
      <c r="F123" s="139">
        <v>0</v>
      </c>
      <c r="G123" s="139">
        <v>0</v>
      </c>
      <c r="H123" s="140">
        <v>0</v>
      </c>
    </row>
    <row r="124" spans="2:8" s="154" customFormat="1" ht="15" thickBot="1" x14ac:dyDescent="0.35">
      <c r="B124" s="17" t="s">
        <v>104</v>
      </c>
      <c r="C124" s="18">
        <f t="shared" si="13"/>
        <v>0</v>
      </c>
      <c r="D124" s="139">
        <v>0</v>
      </c>
      <c r="E124" s="139">
        <v>0</v>
      </c>
      <c r="F124" s="139">
        <v>0</v>
      </c>
      <c r="G124" s="139">
        <v>0</v>
      </c>
      <c r="H124" s="140">
        <v>0</v>
      </c>
    </row>
    <row r="125" spans="2:8" ht="15" thickBot="1" x14ac:dyDescent="0.35">
      <c r="B125" s="17" t="s">
        <v>20</v>
      </c>
      <c r="C125" s="18">
        <f t="shared" si="13"/>
        <v>0</v>
      </c>
      <c r="D125" s="139">
        <v>0</v>
      </c>
      <c r="E125" s="139">
        <v>0</v>
      </c>
      <c r="F125" s="139">
        <v>0</v>
      </c>
      <c r="G125" s="139">
        <v>0</v>
      </c>
      <c r="H125" s="140">
        <v>0</v>
      </c>
    </row>
    <row r="126" spans="2:8" ht="15" thickBot="1" x14ac:dyDescent="0.35">
      <c r="B126" s="17" t="s">
        <v>21</v>
      </c>
      <c r="C126" s="18">
        <f t="shared" si="13"/>
        <v>0</v>
      </c>
      <c r="D126" s="139">
        <v>0</v>
      </c>
      <c r="E126" s="139">
        <v>0</v>
      </c>
      <c r="F126" s="139">
        <v>0</v>
      </c>
      <c r="G126" s="139">
        <v>0</v>
      </c>
      <c r="H126" s="140">
        <v>0</v>
      </c>
    </row>
    <row r="127" spans="2:8" ht="15" thickBot="1" x14ac:dyDescent="0.35">
      <c r="B127" s="17" t="s">
        <v>22</v>
      </c>
      <c r="C127" s="18">
        <f t="shared" si="13"/>
        <v>0</v>
      </c>
      <c r="D127" s="139">
        <v>0</v>
      </c>
      <c r="E127" s="139">
        <v>0</v>
      </c>
      <c r="F127" s="139">
        <v>0</v>
      </c>
      <c r="G127" s="139">
        <v>0</v>
      </c>
      <c r="H127" s="140">
        <v>0</v>
      </c>
    </row>
    <row r="128" spans="2:8" ht="15" thickBot="1" x14ac:dyDescent="0.35">
      <c r="B128" s="17" t="s">
        <v>101</v>
      </c>
      <c r="C128" s="18">
        <f t="shared" si="13"/>
        <v>0</v>
      </c>
      <c r="D128" s="139">
        <v>0</v>
      </c>
      <c r="E128" s="139">
        <v>0</v>
      </c>
      <c r="F128" s="139">
        <v>0</v>
      </c>
      <c r="G128" s="139">
        <v>0</v>
      </c>
      <c r="H128" s="140">
        <v>0</v>
      </c>
    </row>
    <row r="129" spans="2:8" ht="29.4" thickBot="1" x14ac:dyDescent="0.35">
      <c r="B129" s="197" t="s">
        <v>102</v>
      </c>
      <c r="C129" s="18">
        <f t="shared" si="13"/>
        <v>0</v>
      </c>
      <c r="D129" s="139">
        <v>0</v>
      </c>
      <c r="E129" s="139">
        <v>0</v>
      </c>
      <c r="F129" s="139">
        <v>0</v>
      </c>
      <c r="G129" s="139">
        <v>0</v>
      </c>
      <c r="H129" s="140">
        <v>0</v>
      </c>
    </row>
    <row r="130" spans="2:8" ht="15" thickBot="1" x14ac:dyDescent="0.35">
      <c r="B130" s="17" t="s">
        <v>23</v>
      </c>
      <c r="C130" s="18">
        <f t="shared" si="13"/>
        <v>0</v>
      </c>
      <c r="D130" s="139">
        <v>0</v>
      </c>
      <c r="E130" s="139">
        <v>0</v>
      </c>
      <c r="F130" s="139">
        <v>0</v>
      </c>
      <c r="G130" s="139">
        <v>0</v>
      </c>
      <c r="H130" s="140">
        <v>0</v>
      </c>
    </row>
    <row r="131" spans="2:8" ht="29.4" thickBot="1" x14ac:dyDescent="0.35">
      <c r="B131" s="197" t="s">
        <v>100</v>
      </c>
      <c r="C131" s="18">
        <f t="shared" si="13"/>
        <v>0</v>
      </c>
      <c r="D131" s="139">
        <v>0</v>
      </c>
      <c r="E131" s="139">
        <v>0</v>
      </c>
      <c r="F131" s="139">
        <v>0</v>
      </c>
      <c r="G131" s="139">
        <v>0</v>
      </c>
      <c r="H131" s="140">
        <v>0</v>
      </c>
    </row>
    <row r="132" spans="2:8" ht="15" thickBot="1" x14ac:dyDescent="0.35">
      <c r="B132" s="22" t="s">
        <v>2</v>
      </c>
      <c r="C132" s="23">
        <f t="shared" ref="C132:H132" si="14">SUM(C118:C131)</f>
        <v>0</v>
      </c>
      <c r="D132" s="23">
        <f t="shared" si="14"/>
        <v>0</v>
      </c>
      <c r="E132" s="23">
        <f t="shared" si="14"/>
        <v>0</v>
      </c>
      <c r="F132" s="23">
        <f t="shared" si="14"/>
        <v>0</v>
      </c>
      <c r="G132" s="23">
        <f t="shared" si="14"/>
        <v>0</v>
      </c>
      <c r="H132" s="23">
        <f t="shared" si="14"/>
        <v>0</v>
      </c>
    </row>
    <row r="133" spans="2:8" ht="15" thickBot="1" x14ac:dyDescent="0.35"/>
    <row r="134" spans="2:8" ht="15" thickBot="1" x14ac:dyDescent="0.35">
      <c r="B134" s="12"/>
      <c r="C134" s="192">
        <v>8</v>
      </c>
      <c r="D134" s="263" t="s">
        <v>120</v>
      </c>
      <c r="E134" s="264"/>
      <c r="F134" s="265" t="s">
        <v>96</v>
      </c>
      <c r="G134" s="265"/>
      <c r="H134" s="155"/>
    </row>
    <row r="135" spans="2:8" ht="15" thickBot="1" x14ac:dyDescent="0.35">
      <c r="B135" s="12"/>
      <c r="C135" s="226" t="s">
        <v>107</v>
      </c>
      <c r="D135" s="258" t="s">
        <v>0</v>
      </c>
      <c r="E135" s="259"/>
      <c r="F135" s="259"/>
      <c r="G135" s="260"/>
      <c r="H135" s="261" t="s">
        <v>17</v>
      </c>
    </row>
    <row r="136" spans="2:8" ht="15" thickBot="1" x14ac:dyDescent="0.35">
      <c r="B136" s="12"/>
      <c r="C136" s="13" t="s">
        <v>2</v>
      </c>
      <c r="D136" s="14" t="s">
        <v>3</v>
      </c>
      <c r="E136" s="15" t="s">
        <v>4</v>
      </c>
      <c r="F136" s="15" t="s">
        <v>5</v>
      </c>
      <c r="G136" s="16" t="s">
        <v>6</v>
      </c>
      <c r="H136" s="262"/>
    </row>
    <row r="137" spans="2:8" ht="15" thickBot="1" x14ac:dyDescent="0.35">
      <c r="B137" s="17" t="s">
        <v>61</v>
      </c>
      <c r="C137" s="18">
        <f>SUM(D137:H137)</f>
        <v>0</v>
      </c>
      <c r="D137" s="139">
        <v>0</v>
      </c>
      <c r="E137" s="139">
        <v>0</v>
      </c>
      <c r="F137" s="139">
        <v>0</v>
      </c>
      <c r="G137" s="139">
        <v>0</v>
      </c>
      <c r="H137" s="140">
        <v>0</v>
      </c>
    </row>
    <row r="138" spans="2:8" ht="15" thickBot="1" x14ac:dyDescent="0.35">
      <c r="B138" s="17" t="s">
        <v>18</v>
      </c>
      <c r="C138" s="18">
        <f t="shared" ref="C138:C150" si="15">SUM(D138:H138)</f>
        <v>0</v>
      </c>
      <c r="D138" s="139">
        <v>0</v>
      </c>
      <c r="E138" s="139">
        <v>0</v>
      </c>
      <c r="F138" s="139">
        <v>0</v>
      </c>
      <c r="G138" s="139">
        <v>0</v>
      </c>
      <c r="H138" s="140">
        <v>0</v>
      </c>
    </row>
    <row r="139" spans="2:8" ht="15" thickBot="1" x14ac:dyDescent="0.35">
      <c r="B139" s="17" t="s">
        <v>19</v>
      </c>
      <c r="C139" s="18">
        <f t="shared" si="15"/>
        <v>0</v>
      </c>
      <c r="D139" s="139">
        <v>0</v>
      </c>
      <c r="E139" s="139">
        <v>0</v>
      </c>
      <c r="F139" s="139">
        <v>0</v>
      </c>
      <c r="G139" s="139">
        <v>0</v>
      </c>
      <c r="H139" s="140">
        <v>0</v>
      </c>
    </row>
    <row r="140" spans="2:8" s="154" customFormat="1" ht="15" thickBot="1" x14ac:dyDescent="0.35">
      <c r="B140" s="17" t="s">
        <v>99</v>
      </c>
      <c r="C140" s="18">
        <f t="shared" si="15"/>
        <v>0</v>
      </c>
      <c r="D140" s="139">
        <v>0</v>
      </c>
      <c r="E140" s="139">
        <v>0</v>
      </c>
      <c r="F140" s="139">
        <v>0</v>
      </c>
      <c r="G140" s="139">
        <v>0</v>
      </c>
      <c r="H140" s="140">
        <v>0</v>
      </c>
    </row>
    <row r="141" spans="2:8" ht="15" thickBot="1" x14ac:dyDescent="0.35">
      <c r="B141" s="17" t="s">
        <v>67</v>
      </c>
      <c r="C141" s="18">
        <f t="shared" si="15"/>
        <v>0</v>
      </c>
      <c r="D141" s="139">
        <v>0</v>
      </c>
      <c r="E141" s="139">
        <v>0</v>
      </c>
      <c r="F141" s="139"/>
      <c r="G141" s="139"/>
      <c r="H141" s="140">
        <v>0</v>
      </c>
    </row>
    <row r="142" spans="2:8" ht="15" thickBot="1" x14ac:dyDescent="0.35">
      <c r="B142" s="17" t="s">
        <v>27</v>
      </c>
      <c r="C142" s="18">
        <f t="shared" si="15"/>
        <v>0</v>
      </c>
      <c r="D142" s="139">
        <v>0</v>
      </c>
      <c r="E142" s="139">
        <v>0</v>
      </c>
      <c r="F142" s="139">
        <v>0</v>
      </c>
      <c r="G142" s="139">
        <v>0</v>
      </c>
      <c r="H142" s="140">
        <v>0</v>
      </c>
    </row>
    <row r="143" spans="2:8" s="154" customFormat="1" ht="15" thickBot="1" x14ac:dyDescent="0.35">
      <c r="B143" s="17" t="s">
        <v>104</v>
      </c>
      <c r="C143" s="18">
        <f t="shared" si="15"/>
        <v>0</v>
      </c>
      <c r="D143" s="139">
        <v>0</v>
      </c>
      <c r="E143" s="139">
        <v>0</v>
      </c>
      <c r="F143" s="139">
        <v>0</v>
      </c>
      <c r="G143" s="139">
        <v>0</v>
      </c>
      <c r="H143" s="140"/>
    </row>
    <row r="144" spans="2:8" ht="15" thickBot="1" x14ac:dyDescent="0.35">
      <c r="B144" s="17" t="s">
        <v>20</v>
      </c>
      <c r="C144" s="18">
        <f t="shared" si="15"/>
        <v>0</v>
      </c>
      <c r="D144" s="139">
        <v>0</v>
      </c>
      <c r="E144" s="139">
        <v>0</v>
      </c>
      <c r="F144" s="139">
        <v>0</v>
      </c>
      <c r="G144" s="139">
        <v>0</v>
      </c>
      <c r="H144" s="140">
        <v>0</v>
      </c>
    </row>
    <row r="145" spans="2:8" ht="15" thickBot="1" x14ac:dyDescent="0.35">
      <c r="B145" s="17" t="s">
        <v>21</v>
      </c>
      <c r="C145" s="18">
        <f t="shared" si="15"/>
        <v>0</v>
      </c>
      <c r="D145" s="139">
        <v>0</v>
      </c>
      <c r="E145" s="139">
        <v>0</v>
      </c>
      <c r="F145" s="139">
        <v>0</v>
      </c>
      <c r="G145" s="139">
        <v>0</v>
      </c>
      <c r="H145" s="140">
        <v>0</v>
      </c>
    </row>
    <row r="146" spans="2:8" ht="15" thickBot="1" x14ac:dyDescent="0.35">
      <c r="B146" s="17" t="s">
        <v>22</v>
      </c>
      <c r="C146" s="18">
        <f t="shared" si="15"/>
        <v>0</v>
      </c>
      <c r="D146" s="139">
        <v>0</v>
      </c>
      <c r="E146" s="139">
        <v>0</v>
      </c>
      <c r="F146" s="139">
        <v>0</v>
      </c>
      <c r="G146" s="139">
        <v>0</v>
      </c>
      <c r="H146" s="140">
        <v>0</v>
      </c>
    </row>
    <row r="147" spans="2:8" ht="15" thickBot="1" x14ac:dyDescent="0.35">
      <c r="B147" s="17" t="s">
        <v>101</v>
      </c>
      <c r="C147" s="18">
        <f t="shared" si="15"/>
        <v>0</v>
      </c>
      <c r="D147" s="139">
        <v>0</v>
      </c>
      <c r="E147" s="139">
        <v>0</v>
      </c>
      <c r="F147" s="139">
        <v>0</v>
      </c>
      <c r="G147" s="139">
        <v>0</v>
      </c>
      <c r="H147" s="140">
        <v>0</v>
      </c>
    </row>
    <row r="148" spans="2:8" ht="29.4" thickBot="1" x14ac:dyDescent="0.35">
      <c r="B148" s="197" t="s">
        <v>102</v>
      </c>
      <c r="C148" s="18">
        <f t="shared" si="15"/>
        <v>0</v>
      </c>
      <c r="D148" s="139">
        <v>0</v>
      </c>
      <c r="E148" s="139">
        <v>0</v>
      </c>
      <c r="F148" s="139">
        <v>0</v>
      </c>
      <c r="G148" s="139">
        <v>0</v>
      </c>
      <c r="H148" s="140">
        <v>0</v>
      </c>
    </row>
    <row r="149" spans="2:8" ht="15" thickBot="1" x14ac:dyDescent="0.35">
      <c r="B149" s="17" t="s">
        <v>23</v>
      </c>
      <c r="C149" s="18">
        <f t="shared" si="15"/>
        <v>0</v>
      </c>
      <c r="D149" s="139">
        <v>0</v>
      </c>
      <c r="E149" s="139">
        <v>0</v>
      </c>
      <c r="F149" s="139">
        <v>0</v>
      </c>
      <c r="G149" s="139">
        <v>0</v>
      </c>
      <c r="H149" s="140">
        <v>0</v>
      </c>
    </row>
    <row r="150" spans="2:8" ht="29.4" thickBot="1" x14ac:dyDescent="0.35">
      <c r="B150" s="197" t="s">
        <v>100</v>
      </c>
      <c r="C150" s="18">
        <f t="shared" si="15"/>
        <v>0</v>
      </c>
      <c r="D150" s="139">
        <v>0</v>
      </c>
      <c r="E150" s="139">
        <v>0</v>
      </c>
      <c r="F150" s="139">
        <v>0</v>
      </c>
      <c r="G150" s="139">
        <v>0</v>
      </c>
      <c r="H150" s="140">
        <v>0</v>
      </c>
    </row>
    <row r="151" spans="2:8" ht="15" thickBot="1" x14ac:dyDescent="0.35">
      <c r="B151" s="22" t="s">
        <v>2</v>
      </c>
      <c r="C151" s="23">
        <f t="shared" ref="C151:H151" si="16">SUM(C137:C150)</f>
        <v>0</v>
      </c>
      <c r="D151" s="23">
        <f t="shared" si="16"/>
        <v>0</v>
      </c>
      <c r="E151" s="23">
        <f t="shared" si="16"/>
        <v>0</v>
      </c>
      <c r="F151" s="23">
        <f t="shared" si="16"/>
        <v>0</v>
      </c>
      <c r="G151" s="23">
        <f t="shared" si="16"/>
        <v>0</v>
      </c>
      <c r="H151" s="23">
        <f t="shared" si="16"/>
        <v>0</v>
      </c>
    </row>
    <row r="152" spans="2:8" ht="15" thickBot="1" x14ac:dyDescent="0.35"/>
    <row r="153" spans="2:8" ht="15" thickBot="1" x14ac:dyDescent="0.35">
      <c r="B153" s="12"/>
      <c r="C153" s="193" t="s">
        <v>91</v>
      </c>
      <c r="D153" s="263" t="s">
        <v>120</v>
      </c>
      <c r="E153" s="264"/>
      <c r="F153" s="266" t="s">
        <v>91</v>
      </c>
      <c r="G153" s="266"/>
      <c r="H153" s="230"/>
    </row>
    <row r="154" spans="2:8" ht="15" thickBot="1" x14ac:dyDescent="0.35">
      <c r="B154" s="12"/>
      <c r="C154" s="226" t="s">
        <v>107</v>
      </c>
      <c r="D154" s="258" t="s">
        <v>0</v>
      </c>
      <c r="E154" s="259"/>
      <c r="F154" s="259"/>
      <c r="G154" s="260"/>
      <c r="H154" s="261" t="s">
        <v>17</v>
      </c>
    </row>
    <row r="155" spans="2:8" ht="15" thickBot="1" x14ac:dyDescent="0.35">
      <c r="B155" s="12"/>
      <c r="C155" s="13" t="s">
        <v>2</v>
      </c>
      <c r="D155" s="14" t="s">
        <v>3</v>
      </c>
      <c r="E155" s="15" t="s">
        <v>4</v>
      </c>
      <c r="F155" s="15" t="s">
        <v>5</v>
      </c>
      <c r="G155" s="16" t="s">
        <v>6</v>
      </c>
      <c r="H155" s="262"/>
    </row>
    <row r="156" spans="2:8" ht="15" thickBot="1" x14ac:dyDescent="0.35">
      <c r="B156" s="17" t="s">
        <v>61</v>
      </c>
      <c r="C156" s="18">
        <f>SUM(D156:H156)</f>
        <v>1092656.75</v>
      </c>
      <c r="D156" s="231">
        <f t="shared" ref="D156:H156" si="17">D4+D23+D42+D61+D80+D99+D118+D137</f>
        <v>220529.38999999998</v>
      </c>
      <c r="E156" s="231">
        <f t="shared" si="17"/>
        <v>504035.56999999995</v>
      </c>
      <c r="F156" s="231">
        <f t="shared" si="17"/>
        <v>197490.49</v>
      </c>
      <c r="G156" s="231">
        <f t="shared" si="17"/>
        <v>131408.93</v>
      </c>
      <c r="H156" s="231">
        <f t="shared" si="17"/>
        <v>39192.370000000003</v>
      </c>
    </row>
    <row r="157" spans="2:8" ht="15" thickBot="1" x14ac:dyDescent="0.35">
      <c r="B157" s="17" t="s">
        <v>18</v>
      </c>
      <c r="C157" s="18">
        <f t="shared" ref="C157:C170" si="18">SUM(D157:H157)</f>
        <v>261305.84</v>
      </c>
      <c r="D157" s="231">
        <f t="shared" ref="D157:H157" si="19">D5+D24+D43+D62+D81+D100+D119+D138</f>
        <v>74242.62</v>
      </c>
      <c r="E157" s="231">
        <f t="shared" si="19"/>
        <v>111363.91</v>
      </c>
      <c r="F157" s="231">
        <f t="shared" si="19"/>
        <v>37726.020000000004</v>
      </c>
      <c r="G157" s="231">
        <f t="shared" si="19"/>
        <v>32218.66</v>
      </c>
      <c r="H157" s="231">
        <f t="shared" si="19"/>
        <v>5754.63</v>
      </c>
    </row>
    <row r="158" spans="2:8" ht="15" thickBot="1" x14ac:dyDescent="0.35">
      <c r="B158" s="17" t="s">
        <v>19</v>
      </c>
      <c r="C158" s="18">
        <f t="shared" si="18"/>
        <v>0</v>
      </c>
      <c r="D158" s="231">
        <f t="shared" ref="D158:H158" si="20">D6+D25+D44+D63+D82+D101+D120+D139</f>
        <v>0</v>
      </c>
      <c r="E158" s="231">
        <f t="shared" si="20"/>
        <v>0</v>
      </c>
      <c r="F158" s="231">
        <f t="shared" si="20"/>
        <v>0</v>
      </c>
      <c r="G158" s="231">
        <f t="shared" si="20"/>
        <v>0</v>
      </c>
      <c r="H158" s="231">
        <f t="shared" si="20"/>
        <v>0</v>
      </c>
    </row>
    <row r="159" spans="2:8" s="154" customFormat="1" ht="15" thickBot="1" x14ac:dyDescent="0.35">
      <c r="B159" s="17" t="s">
        <v>99</v>
      </c>
      <c r="C159" s="18">
        <f t="shared" si="18"/>
        <v>0</v>
      </c>
      <c r="D159" s="231">
        <f t="shared" ref="D159:H159" si="21">D7+D26+D45+D64+D83+D102+D121+D140</f>
        <v>0</v>
      </c>
      <c r="E159" s="231">
        <f t="shared" si="21"/>
        <v>0</v>
      </c>
      <c r="F159" s="231">
        <f t="shared" si="21"/>
        <v>0</v>
      </c>
      <c r="G159" s="231">
        <f t="shared" si="21"/>
        <v>0</v>
      </c>
      <c r="H159" s="231">
        <f t="shared" si="21"/>
        <v>0</v>
      </c>
    </row>
    <row r="160" spans="2:8" ht="15" thickBot="1" x14ac:dyDescent="0.35">
      <c r="B160" s="17" t="s">
        <v>67</v>
      </c>
      <c r="C160" s="18">
        <f t="shared" si="18"/>
        <v>24000</v>
      </c>
      <c r="D160" s="231">
        <f t="shared" ref="D160:H160" si="22">D8+D27+D46+D65+D84+D103+D122+D141</f>
        <v>9600</v>
      </c>
      <c r="E160" s="231">
        <f t="shared" si="22"/>
        <v>14400</v>
      </c>
      <c r="F160" s="231">
        <f t="shared" si="22"/>
        <v>0</v>
      </c>
      <c r="G160" s="231">
        <f t="shared" si="22"/>
        <v>0</v>
      </c>
      <c r="H160" s="231">
        <f t="shared" si="22"/>
        <v>0</v>
      </c>
    </row>
    <row r="161" spans="2:8" ht="15" thickBot="1" x14ac:dyDescent="0.35">
      <c r="B161" s="17" t="s">
        <v>27</v>
      </c>
      <c r="C161" s="18">
        <f t="shared" si="18"/>
        <v>346202</v>
      </c>
      <c r="D161" s="231">
        <f t="shared" ref="D161:H161" si="23">D9+D28+D47+D66+D85+D104+D123+D142</f>
        <v>0</v>
      </c>
      <c r="E161" s="231">
        <f t="shared" si="23"/>
        <v>0</v>
      </c>
      <c r="F161" s="231">
        <f t="shared" si="23"/>
        <v>161475</v>
      </c>
      <c r="G161" s="231">
        <f t="shared" si="23"/>
        <v>0</v>
      </c>
      <c r="H161" s="231">
        <f t="shared" si="23"/>
        <v>184727</v>
      </c>
    </row>
    <row r="162" spans="2:8" s="154" customFormat="1" ht="15" thickBot="1" x14ac:dyDescent="0.35">
      <c r="B162" s="17" t="s">
        <v>104</v>
      </c>
      <c r="C162" s="18">
        <f t="shared" si="18"/>
        <v>357947</v>
      </c>
      <c r="D162" s="231">
        <f t="shared" ref="D162:H162" si="24">D10+D29+D48+D67+D86+D105+D124+D143</f>
        <v>58400</v>
      </c>
      <c r="E162" s="231">
        <f t="shared" si="24"/>
        <v>87600</v>
      </c>
      <c r="F162" s="231">
        <f t="shared" si="24"/>
        <v>166500</v>
      </c>
      <c r="G162" s="231">
        <f t="shared" si="24"/>
        <v>43500</v>
      </c>
      <c r="H162" s="231">
        <f t="shared" si="24"/>
        <v>1947</v>
      </c>
    </row>
    <row r="163" spans="2:8" ht="15" thickBot="1" x14ac:dyDescent="0.35">
      <c r="B163" s="17" t="s">
        <v>20</v>
      </c>
      <c r="C163" s="18">
        <f t="shared" si="18"/>
        <v>0</v>
      </c>
      <c r="D163" s="231">
        <f t="shared" ref="D163:H163" si="25">D11+D30+D49+D68+D87+D106+D125+D144</f>
        <v>0</v>
      </c>
      <c r="E163" s="231">
        <f t="shared" si="25"/>
        <v>0</v>
      </c>
      <c r="F163" s="231">
        <f t="shared" si="25"/>
        <v>0</v>
      </c>
      <c r="G163" s="231">
        <f t="shared" si="25"/>
        <v>0</v>
      </c>
      <c r="H163" s="231">
        <f t="shared" si="25"/>
        <v>0</v>
      </c>
    </row>
    <row r="164" spans="2:8" ht="15" thickBot="1" x14ac:dyDescent="0.35">
      <c r="B164" s="17" t="s">
        <v>21</v>
      </c>
      <c r="C164" s="18">
        <f t="shared" si="18"/>
        <v>0</v>
      </c>
      <c r="D164" s="231">
        <f t="shared" ref="D164:H164" si="26">D12+D31+D50+D69+D88+D107+D126+D145</f>
        <v>0</v>
      </c>
      <c r="E164" s="231">
        <f t="shared" si="26"/>
        <v>0</v>
      </c>
      <c r="F164" s="231">
        <f t="shared" si="26"/>
        <v>0</v>
      </c>
      <c r="G164" s="231">
        <f t="shared" si="26"/>
        <v>0</v>
      </c>
      <c r="H164" s="231">
        <f t="shared" si="26"/>
        <v>0</v>
      </c>
    </row>
    <row r="165" spans="2:8" ht="15" thickBot="1" x14ac:dyDescent="0.35">
      <c r="B165" s="17" t="s">
        <v>22</v>
      </c>
      <c r="C165" s="18">
        <f t="shared" si="18"/>
        <v>11200</v>
      </c>
      <c r="D165" s="231">
        <f t="shared" ref="D165:H165" si="27">D13+D32+D51+D70+D89+D108+D127+D146</f>
        <v>2816</v>
      </c>
      <c r="E165" s="231">
        <f t="shared" si="27"/>
        <v>4224</v>
      </c>
      <c r="F165" s="231">
        <f t="shared" si="27"/>
        <v>2860</v>
      </c>
      <c r="G165" s="231">
        <f t="shared" si="27"/>
        <v>1100</v>
      </c>
      <c r="H165" s="231">
        <f t="shared" si="27"/>
        <v>200</v>
      </c>
    </row>
    <row r="166" spans="2:8" ht="15" thickBot="1" x14ac:dyDescent="0.35">
      <c r="B166" s="17" t="s">
        <v>101</v>
      </c>
      <c r="C166" s="18">
        <f t="shared" si="18"/>
        <v>0</v>
      </c>
      <c r="D166" s="231">
        <f t="shared" ref="D166:H166" si="28">D14+D33+D52+D71+D90+D109+D128+D147</f>
        <v>0</v>
      </c>
      <c r="E166" s="231">
        <f t="shared" si="28"/>
        <v>0</v>
      </c>
      <c r="F166" s="231">
        <f t="shared" si="28"/>
        <v>0</v>
      </c>
      <c r="G166" s="231">
        <f t="shared" si="28"/>
        <v>0</v>
      </c>
      <c r="H166" s="231">
        <f t="shared" si="28"/>
        <v>0</v>
      </c>
    </row>
    <row r="167" spans="2:8" ht="29.4" thickBot="1" x14ac:dyDescent="0.35">
      <c r="B167" s="197" t="s">
        <v>102</v>
      </c>
      <c r="C167" s="18">
        <f t="shared" si="18"/>
        <v>9000</v>
      </c>
      <c r="D167" s="231">
        <f t="shared" ref="D167:H167" si="29">D15+D34+D53+D72+D91+D110+D129+D148</f>
        <v>2560</v>
      </c>
      <c r="E167" s="231">
        <f t="shared" si="29"/>
        <v>3840</v>
      </c>
      <c r="F167" s="231">
        <f t="shared" si="29"/>
        <v>2600</v>
      </c>
      <c r="G167" s="231">
        <f t="shared" si="29"/>
        <v>0</v>
      </c>
      <c r="H167" s="231">
        <f t="shared" si="29"/>
        <v>0</v>
      </c>
    </row>
    <row r="168" spans="2:8" ht="15" thickBot="1" x14ac:dyDescent="0.35">
      <c r="B168" s="17" t="s">
        <v>23</v>
      </c>
      <c r="C168" s="18">
        <f t="shared" si="18"/>
        <v>7197</v>
      </c>
      <c r="D168" s="231">
        <f t="shared" ref="D168:H168" si="30">D16+D35+D54+D73+D92+D111+D130+D149</f>
        <v>1842.43</v>
      </c>
      <c r="E168" s="231">
        <f t="shared" si="30"/>
        <v>2763.65</v>
      </c>
      <c r="F168" s="231">
        <f t="shared" si="30"/>
        <v>1871.22</v>
      </c>
      <c r="G168" s="231">
        <f t="shared" si="30"/>
        <v>719.7</v>
      </c>
      <c r="H168" s="231">
        <f t="shared" si="30"/>
        <v>0</v>
      </c>
    </row>
    <row r="169" spans="2:8" ht="29.4" thickBot="1" x14ac:dyDescent="0.35">
      <c r="B169" s="197" t="s">
        <v>100</v>
      </c>
      <c r="C169" s="18">
        <f t="shared" si="18"/>
        <v>10000</v>
      </c>
      <c r="D169" s="231">
        <f t="shared" ref="D169:H169" si="31">D17+D36+D55+D74+D93+D112+D131+D150</f>
        <v>2560</v>
      </c>
      <c r="E169" s="231">
        <f t="shared" si="31"/>
        <v>3840</v>
      </c>
      <c r="F169" s="231">
        <f t="shared" si="31"/>
        <v>2600</v>
      </c>
      <c r="G169" s="231">
        <f t="shared" si="31"/>
        <v>1000</v>
      </c>
      <c r="H169" s="231">
        <f t="shared" si="31"/>
        <v>0</v>
      </c>
    </row>
    <row r="170" spans="2:8" ht="15" thickBot="1" x14ac:dyDescent="0.35">
      <c r="B170" s="22" t="s">
        <v>2</v>
      </c>
      <c r="C170" s="18">
        <f t="shared" si="18"/>
        <v>2119508.59</v>
      </c>
      <c r="D170" s="23">
        <f t="shared" ref="D170:H170" si="32">SUM(D156:D169)</f>
        <v>372550.44</v>
      </c>
      <c r="E170" s="23">
        <f t="shared" si="32"/>
        <v>732067.13</v>
      </c>
      <c r="F170" s="23">
        <f t="shared" si="32"/>
        <v>573122.73</v>
      </c>
      <c r="G170" s="23">
        <f t="shared" si="32"/>
        <v>209947.29</v>
      </c>
      <c r="H170" s="23">
        <f t="shared" si="32"/>
        <v>231821</v>
      </c>
    </row>
  </sheetData>
  <sheetProtection password="CB6F" sheet="1" objects="1" scenarios="1"/>
  <mergeCells count="36">
    <mergeCell ref="D153:E153"/>
    <mergeCell ref="F153:G153"/>
    <mergeCell ref="D154:G154"/>
    <mergeCell ref="H154:H155"/>
    <mergeCell ref="D116:G116"/>
    <mergeCell ref="H116:H117"/>
    <mergeCell ref="D134:E134"/>
    <mergeCell ref="F134:G134"/>
    <mergeCell ref="D135:G135"/>
    <mergeCell ref="H135:H136"/>
    <mergeCell ref="D96:E96"/>
    <mergeCell ref="F96:G96"/>
    <mergeCell ref="D97:G97"/>
    <mergeCell ref="H97:H98"/>
    <mergeCell ref="D115:E115"/>
    <mergeCell ref="F115:G115"/>
    <mergeCell ref="D59:G59"/>
    <mergeCell ref="H59:H60"/>
    <mergeCell ref="D78:G78"/>
    <mergeCell ref="H78:H79"/>
    <mergeCell ref="D58:E58"/>
    <mergeCell ref="F58:G58"/>
    <mergeCell ref="D77:E77"/>
    <mergeCell ref="F77:G77"/>
    <mergeCell ref="D2:G2"/>
    <mergeCell ref="H2:H3"/>
    <mergeCell ref="D40:G40"/>
    <mergeCell ref="H40:H41"/>
    <mergeCell ref="D1:E1"/>
    <mergeCell ref="F1:G1"/>
    <mergeCell ref="D20:E20"/>
    <mergeCell ref="F20:G20"/>
    <mergeCell ref="D39:E39"/>
    <mergeCell ref="F39:G39"/>
    <mergeCell ref="D21:G21"/>
    <mergeCell ref="H21:H22"/>
  </mergeCells>
  <pageMargins left="0.2" right="0.2" top="0.25" bottom="0.25" header="0.3" footer="0.3"/>
  <pageSetup scale="90" orientation="landscape" horizontalDpi="4294967295" verticalDpi="4294967295" r:id="rId1"/>
  <headerFooter>
    <oddHeader>&amp;RAttachment I</oddHeader>
  </headerFooter>
  <rowBreaks count="2" manualBreakCount="2">
    <brk id="37" max="16383" man="1"/>
    <brk id="75" max="16383" man="1"/>
  </rowBreaks>
  <ignoredErrors>
    <ignoredError sqref="D156:H15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1"/>
  <sheetViews>
    <sheetView zoomScaleNormal="100" workbookViewId="0">
      <selection activeCell="C10" sqref="C10"/>
    </sheetView>
  </sheetViews>
  <sheetFormatPr defaultRowHeight="14.4" x14ac:dyDescent="0.3"/>
  <cols>
    <col min="1" max="1" width="3" customWidth="1"/>
    <col min="2" max="2" width="26.44140625" customWidth="1"/>
    <col min="3" max="3" width="16.88671875" customWidth="1"/>
    <col min="4" max="4" width="16.6640625" customWidth="1"/>
    <col min="5" max="5" width="16.109375" customWidth="1"/>
    <col min="6" max="6" width="16" customWidth="1"/>
    <col min="7" max="7" width="16.109375" customWidth="1"/>
    <col min="8" max="8" width="16.33203125" customWidth="1"/>
  </cols>
  <sheetData>
    <row r="1" spans="1:8" ht="15" thickBot="1" x14ac:dyDescent="0.35">
      <c r="A1" s="12"/>
      <c r="B1" s="8" t="s">
        <v>116</v>
      </c>
      <c r="C1" s="12"/>
      <c r="D1" s="12"/>
      <c r="E1" s="12"/>
      <c r="F1" s="12"/>
      <c r="G1" s="12"/>
      <c r="H1" s="12"/>
    </row>
    <row r="2" spans="1:8" ht="15" thickBot="1" x14ac:dyDescent="0.35">
      <c r="A2" s="12"/>
      <c r="B2" s="12"/>
      <c r="C2" s="12"/>
      <c r="D2" s="263" t="s">
        <v>83</v>
      </c>
      <c r="E2" s="264"/>
      <c r="F2" s="267" t="s">
        <v>96</v>
      </c>
      <c r="G2" s="268"/>
      <c r="H2" s="269"/>
    </row>
    <row r="3" spans="1:8" ht="15" thickBot="1" x14ac:dyDescent="0.35">
      <c r="A3" s="12"/>
      <c r="B3" s="12"/>
      <c r="C3" s="226" t="s">
        <v>107</v>
      </c>
      <c r="D3" s="258" t="s">
        <v>0</v>
      </c>
      <c r="E3" s="259"/>
      <c r="F3" s="259"/>
      <c r="G3" s="260"/>
      <c r="H3" s="261" t="s">
        <v>17</v>
      </c>
    </row>
    <row r="4" spans="1:8" ht="15" thickBot="1" x14ac:dyDescent="0.35">
      <c r="A4" s="12"/>
      <c r="B4" s="12"/>
      <c r="C4" s="145" t="s">
        <v>2</v>
      </c>
      <c r="D4" s="146" t="s">
        <v>3</v>
      </c>
      <c r="E4" s="147" t="s">
        <v>4</v>
      </c>
      <c r="F4" s="147" t="s">
        <v>5</v>
      </c>
      <c r="G4" s="148" t="s">
        <v>6</v>
      </c>
      <c r="H4" s="262"/>
    </row>
    <row r="5" spans="1:8" s="141" customFormat="1" ht="15" thickBot="1" x14ac:dyDescent="0.35">
      <c r="A5" s="12"/>
      <c r="B5" s="17" t="s">
        <v>61</v>
      </c>
      <c r="C5" s="18">
        <f>SUM(D5:H5)</f>
        <v>0</v>
      </c>
      <c r="D5" s="8">
        <v>0</v>
      </c>
      <c r="E5" s="8">
        <v>0</v>
      </c>
      <c r="F5" s="8">
        <v>0</v>
      </c>
      <c r="G5" s="143">
        <v>0</v>
      </c>
      <c r="H5" s="144">
        <v>0</v>
      </c>
    </row>
    <row r="6" spans="1:8" s="141" customFormat="1" ht="15" thickBot="1" x14ac:dyDescent="0.35">
      <c r="A6" s="12"/>
      <c r="B6" s="17" t="s">
        <v>18</v>
      </c>
      <c r="C6" s="18">
        <f t="shared" ref="C6:C18" si="0">SUM(D6:H6)</f>
        <v>0</v>
      </c>
      <c r="D6" s="8">
        <v>0</v>
      </c>
      <c r="E6" s="8">
        <v>0</v>
      </c>
      <c r="F6" s="8">
        <v>0</v>
      </c>
      <c r="G6" s="143">
        <v>0</v>
      </c>
      <c r="H6" s="144">
        <v>0</v>
      </c>
    </row>
    <row r="7" spans="1:8" s="154" customFormat="1" ht="15" thickBot="1" x14ac:dyDescent="0.35">
      <c r="A7" s="12"/>
      <c r="B7" s="17" t="s">
        <v>19</v>
      </c>
      <c r="C7" s="18">
        <f t="shared" si="0"/>
        <v>0</v>
      </c>
      <c r="D7" s="8">
        <v>0</v>
      </c>
      <c r="E7" s="8">
        <v>0</v>
      </c>
      <c r="F7" s="8">
        <v>0</v>
      </c>
      <c r="G7" s="143">
        <v>0</v>
      </c>
      <c r="H7" s="144">
        <v>0</v>
      </c>
    </row>
    <row r="8" spans="1:8" s="154" customFormat="1" ht="15" thickBot="1" x14ac:dyDescent="0.35">
      <c r="A8" s="12"/>
      <c r="B8" s="17" t="s">
        <v>99</v>
      </c>
      <c r="C8" s="18">
        <f t="shared" si="0"/>
        <v>0</v>
      </c>
      <c r="D8" s="8">
        <v>0</v>
      </c>
      <c r="E8" s="8">
        <v>0</v>
      </c>
      <c r="F8" s="8">
        <v>0</v>
      </c>
      <c r="G8" s="143">
        <v>0</v>
      </c>
      <c r="H8" s="144">
        <v>0</v>
      </c>
    </row>
    <row r="9" spans="1:8" s="154" customFormat="1" ht="15" thickBot="1" x14ac:dyDescent="0.35">
      <c r="A9" s="12"/>
      <c r="B9" s="17" t="s">
        <v>67</v>
      </c>
      <c r="C9" s="18">
        <f t="shared" si="0"/>
        <v>0</v>
      </c>
      <c r="D9" s="8">
        <v>0</v>
      </c>
      <c r="E9" s="8">
        <v>0</v>
      </c>
      <c r="F9" s="8">
        <v>0</v>
      </c>
      <c r="G9" s="143">
        <v>0</v>
      </c>
      <c r="H9" s="144">
        <v>0</v>
      </c>
    </row>
    <row r="10" spans="1:8" s="154" customFormat="1" ht="15" thickBot="1" x14ac:dyDescent="0.35">
      <c r="A10" s="12"/>
      <c r="B10" s="17" t="s">
        <v>27</v>
      </c>
      <c r="C10" s="18">
        <f t="shared" si="0"/>
        <v>0</v>
      </c>
      <c r="D10" s="8">
        <v>0</v>
      </c>
      <c r="E10" s="8">
        <v>0</v>
      </c>
      <c r="F10" s="8">
        <v>0</v>
      </c>
      <c r="G10" s="143">
        <v>0</v>
      </c>
      <c r="H10" s="144">
        <v>0</v>
      </c>
    </row>
    <row r="11" spans="1:8" s="154" customFormat="1" ht="15" thickBot="1" x14ac:dyDescent="0.35">
      <c r="A11" s="12"/>
      <c r="B11" s="17" t="s">
        <v>104</v>
      </c>
      <c r="C11" s="18">
        <f t="shared" si="0"/>
        <v>0</v>
      </c>
      <c r="D11" s="8">
        <v>0</v>
      </c>
      <c r="E11" s="8">
        <v>0</v>
      </c>
      <c r="F11" s="8">
        <v>0</v>
      </c>
      <c r="G11" s="143">
        <v>0</v>
      </c>
      <c r="H11" s="144">
        <v>0</v>
      </c>
    </row>
    <row r="12" spans="1:8" s="154" customFormat="1" ht="15" thickBot="1" x14ac:dyDescent="0.35">
      <c r="A12" s="12"/>
      <c r="B12" s="17" t="s">
        <v>20</v>
      </c>
      <c r="C12" s="18">
        <f t="shared" si="0"/>
        <v>0</v>
      </c>
      <c r="D12" s="8">
        <v>0</v>
      </c>
      <c r="E12" s="8">
        <v>0</v>
      </c>
      <c r="F12" s="8">
        <v>0</v>
      </c>
      <c r="G12" s="143">
        <v>0</v>
      </c>
      <c r="H12" s="144">
        <v>0</v>
      </c>
    </row>
    <row r="13" spans="1:8" ht="15" thickBot="1" x14ac:dyDescent="0.35">
      <c r="A13" s="12"/>
      <c r="B13" s="17" t="s">
        <v>21</v>
      </c>
      <c r="C13" s="18">
        <f t="shared" si="0"/>
        <v>0</v>
      </c>
      <c r="D13" s="8">
        <v>0</v>
      </c>
      <c r="E13" s="8">
        <v>0</v>
      </c>
      <c r="F13" s="8">
        <v>0</v>
      </c>
      <c r="G13" s="143">
        <v>0</v>
      </c>
      <c r="H13" s="144">
        <v>0</v>
      </c>
    </row>
    <row r="14" spans="1:8" ht="15" thickBot="1" x14ac:dyDescent="0.35">
      <c r="A14" s="12"/>
      <c r="B14" s="17" t="s">
        <v>22</v>
      </c>
      <c r="C14" s="18">
        <f t="shared" si="0"/>
        <v>0</v>
      </c>
      <c r="D14" s="8">
        <v>0</v>
      </c>
      <c r="E14" s="8">
        <v>0</v>
      </c>
      <c r="F14" s="8">
        <v>0</v>
      </c>
      <c r="G14" s="143">
        <v>0</v>
      </c>
      <c r="H14" s="144">
        <v>0</v>
      </c>
    </row>
    <row r="15" spans="1:8" ht="15" thickBot="1" x14ac:dyDescent="0.35">
      <c r="A15" s="12"/>
      <c r="B15" s="17" t="s">
        <v>101</v>
      </c>
      <c r="C15" s="18">
        <f t="shared" si="0"/>
        <v>0</v>
      </c>
      <c r="D15" s="8">
        <v>0</v>
      </c>
      <c r="E15" s="8">
        <v>0</v>
      </c>
      <c r="F15" s="8">
        <v>0</v>
      </c>
      <c r="G15" s="143">
        <v>0</v>
      </c>
      <c r="H15" s="144">
        <v>0</v>
      </c>
    </row>
    <row r="16" spans="1:8" ht="29.4" thickBot="1" x14ac:dyDescent="0.35">
      <c r="A16" s="12"/>
      <c r="B16" s="197" t="s">
        <v>102</v>
      </c>
      <c r="C16" s="18">
        <f t="shared" si="0"/>
        <v>0</v>
      </c>
      <c r="D16" s="8">
        <v>0</v>
      </c>
      <c r="E16" s="8">
        <v>0</v>
      </c>
      <c r="F16" s="8">
        <v>0</v>
      </c>
      <c r="G16" s="143">
        <v>0</v>
      </c>
      <c r="H16" s="144">
        <v>0</v>
      </c>
    </row>
    <row r="17" spans="1:8" ht="15" thickBot="1" x14ac:dyDescent="0.35">
      <c r="A17" s="12"/>
      <c r="B17" s="17" t="s">
        <v>23</v>
      </c>
      <c r="C17" s="18">
        <f t="shared" si="0"/>
        <v>0</v>
      </c>
      <c r="D17" s="8">
        <v>0</v>
      </c>
      <c r="E17" s="8">
        <v>0</v>
      </c>
      <c r="F17" s="8">
        <v>0</v>
      </c>
      <c r="G17" s="143">
        <v>0</v>
      </c>
      <c r="H17" s="144">
        <v>0</v>
      </c>
    </row>
    <row r="18" spans="1:8" ht="29.4" thickBot="1" x14ac:dyDescent="0.35">
      <c r="A18" s="12"/>
      <c r="B18" s="197" t="s">
        <v>100</v>
      </c>
      <c r="C18" s="18">
        <f t="shared" si="0"/>
        <v>0</v>
      </c>
      <c r="D18" s="8">
        <v>0</v>
      </c>
      <c r="E18" s="8">
        <v>0</v>
      </c>
      <c r="F18" s="8">
        <v>0</v>
      </c>
      <c r="G18" s="143">
        <v>0</v>
      </c>
      <c r="H18" s="144">
        <v>0</v>
      </c>
    </row>
    <row r="19" spans="1:8" ht="15" thickBot="1" x14ac:dyDescent="0.35">
      <c r="A19" s="12"/>
      <c r="B19" s="22" t="s">
        <v>2</v>
      </c>
      <c r="C19" s="23">
        <f t="shared" ref="C19:H19" si="1">SUM(C5:C18)</f>
        <v>0</v>
      </c>
      <c r="D19" s="24">
        <f t="shared" si="1"/>
        <v>0</v>
      </c>
      <c r="E19" s="25">
        <f t="shared" si="1"/>
        <v>0</v>
      </c>
      <c r="F19" s="25">
        <f t="shared" si="1"/>
        <v>0</v>
      </c>
      <c r="G19" s="25">
        <f t="shared" si="1"/>
        <v>0</v>
      </c>
      <c r="H19" s="26">
        <f t="shared" si="1"/>
        <v>0</v>
      </c>
    </row>
    <row r="20" spans="1:8" x14ac:dyDescent="0.3">
      <c r="A20" s="12"/>
      <c r="B20" s="12"/>
      <c r="C20" s="12"/>
      <c r="D20" s="12"/>
      <c r="E20" s="12"/>
      <c r="F20" s="12"/>
      <c r="G20" s="12"/>
      <c r="H20" s="12"/>
    </row>
    <row r="21" spans="1:8" x14ac:dyDescent="0.3">
      <c r="A21" s="12"/>
      <c r="B21" s="12"/>
      <c r="C21" s="12"/>
      <c r="D21" s="12"/>
      <c r="E21" s="12"/>
      <c r="F21" s="12"/>
      <c r="G21" s="12"/>
      <c r="H21" s="12"/>
    </row>
  </sheetData>
  <sheetProtection password="B4AF" sheet="1" objects="1" scenarios="1"/>
  <mergeCells count="4">
    <mergeCell ref="D3:G3"/>
    <mergeCell ref="H3:H4"/>
    <mergeCell ref="D2:E2"/>
    <mergeCell ref="F2:H2"/>
  </mergeCells>
  <pageMargins left="0.45" right="0.45" top="0.25" bottom="0.2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24"/>
  <sheetViews>
    <sheetView tabSelected="1" topLeftCell="C2" zoomScaleNormal="100" workbookViewId="0">
      <selection activeCell="L2" sqref="L2"/>
    </sheetView>
  </sheetViews>
  <sheetFormatPr defaultColWidth="9.109375" defaultRowHeight="14.4" x14ac:dyDescent="0.3"/>
  <cols>
    <col min="1" max="1" width="4.6640625" style="168" customWidth="1"/>
    <col min="2" max="2" width="12" style="154" customWidth="1"/>
    <col min="3" max="3" width="17" style="154" customWidth="1"/>
    <col min="4" max="4" width="11.109375" style="154" customWidth="1"/>
    <col min="5" max="5" width="12.6640625" style="154" customWidth="1"/>
    <col min="6" max="6" width="12.33203125" style="154" customWidth="1"/>
    <col min="7" max="7" width="13.5546875" style="154" customWidth="1"/>
    <col min="8" max="8" width="14.5546875" style="154" customWidth="1"/>
    <col min="9" max="10" width="9.109375" style="154"/>
    <col min="11" max="11" width="12" style="154" customWidth="1"/>
    <col min="12" max="12" width="14.88671875" style="154" customWidth="1"/>
    <col min="13" max="13" width="12.6640625" style="154" customWidth="1"/>
    <col min="14" max="14" width="9.109375" style="154"/>
    <col min="15" max="15" width="9.88671875" style="154" customWidth="1"/>
    <col min="16" max="16" width="12" style="154" customWidth="1"/>
    <col min="17" max="17" width="12.44140625" style="154" customWidth="1"/>
    <col min="18" max="18" width="14.5546875" style="154" customWidth="1"/>
    <col min="19" max="16384" width="9.109375" style="154"/>
  </cols>
  <sheetData>
    <row r="1" spans="1:18" ht="18.600000000000001" thickBot="1" x14ac:dyDescent="0.4">
      <c r="A1" s="167"/>
      <c r="B1" s="277" t="s">
        <v>82</v>
      </c>
      <c r="C1" s="278"/>
      <c r="D1" s="278"/>
      <c r="E1" s="278"/>
      <c r="F1" s="278"/>
      <c r="G1" s="279"/>
      <c r="H1" s="60"/>
      <c r="I1" s="60"/>
      <c r="J1" s="60"/>
      <c r="K1" s="60"/>
      <c r="L1" s="60"/>
      <c r="M1" s="60"/>
      <c r="N1" s="60"/>
      <c r="O1" s="60"/>
      <c r="P1" s="60"/>
      <c r="Q1" s="60"/>
      <c r="R1" s="60"/>
    </row>
    <row r="2" spans="1:18" ht="24.75" customHeight="1" thickBot="1" x14ac:dyDescent="0.4">
      <c r="A2" s="167"/>
      <c r="B2" s="290" t="s">
        <v>124</v>
      </c>
      <c r="C2" s="291"/>
      <c r="D2" s="292" t="s">
        <v>127</v>
      </c>
      <c r="E2" s="293"/>
      <c r="F2" s="294"/>
      <c r="G2" s="60"/>
      <c r="H2" s="60"/>
      <c r="I2" s="60"/>
      <c r="J2" s="60"/>
      <c r="K2" s="60"/>
      <c r="L2" s="60"/>
      <c r="M2" s="60"/>
      <c r="N2" s="60"/>
      <c r="O2" s="60"/>
      <c r="P2" s="60"/>
      <c r="Q2" s="60"/>
      <c r="R2" s="60"/>
    </row>
    <row r="3" spans="1:18" ht="15" thickBot="1" x14ac:dyDescent="0.35">
      <c r="A3" s="167">
        <v>1</v>
      </c>
      <c r="B3" s="280" t="s">
        <v>81</v>
      </c>
      <c r="C3" s="281"/>
      <c r="D3" s="282" t="s">
        <v>70</v>
      </c>
      <c r="E3" s="283"/>
      <c r="F3" s="283"/>
      <c r="G3" s="283"/>
      <c r="H3" s="283"/>
      <c r="I3" s="283"/>
      <c r="J3" s="283"/>
      <c r="K3" s="283"/>
      <c r="L3" s="283"/>
      <c r="M3" s="283"/>
      <c r="N3" s="283"/>
      <c r="O3" s="283"/>
      <c r="P3" s="283"/>
      <c r="Q3" s="283"/>
      <c r="R3" s="284"/>
    </row>
    <row r="4" spans="1:18" ht="15" thickBot="1" x14ac:dyDescent="0.35">
      <c r="A4" s="167"/>
      <c r="B4" s="285" t="s">
        <v>128</v>
      </c>
      <c r="C4" s="286"/>
      <c r="D4" s="287" t="s">
        <v>3</v>
      </c>
      <c r="E4" s="288"/>
      <c r="F4" s="288"/>
      <c r="G4" s="288"/>
      <c r="H4" s="289"/>
      <c r="I4" s="287" t="s">
        <v>79</v>
      </c>
      <c r="J4" s="288"/>
      <c r="K4" s="288"/>
      <c r="L4" s="288"/>
      <c r="M4" s="289"/>
      <c r="N4" s="287" t="s">
        <v>5</v>
      </c>
      <c r="O4" s="288"/>
      <c r="P4" s="288"/>
      <c r="Q4" s="288"/>
      <c r="R4" s="289"/>
    </row>
    <row r="5" spans="1:18" x14ac:dyDescent="0.3">
      <c r="A5" s="167"/>
      <c r="B5" s="98"/>
      <c r="C5" s="98"/>
      <c r="D5" s="270" t="s">
        <v>43</v>
      </c>
      <c r="E5" s="271"/>
      <c r="F5" s="274" t="s">
        <v>8</v>
      </c>
      <c r="G5" s="275"/>
      <c r="H5" s="276"/>
      <c r="I5" s="270" t="s">
        <v>43</v>
      </c>
      <c r="J5" s="271"/>
      <c r="K5" s="274" t="s">
        <v>8</v>
      </c>
      <c r="L5" s="275"/>
      <c r="M5" s="276"/>
      <c r="N5" s="270" t="s">
        <v>43</v>
      </c>
      <c r="O5" s="271"/>
      <c r="P5" s="274" t="s">
        <v>8</v>
      </c>
      <c r="Q5" s="275"/>
      <c r="R5" s="276"/>
    </row>
    <row r="6" spans="1:18" ht="15.75" customHeight="1" thickBot="1" x14ac:dyDescent="0.35">
      <c r="A6" s="167"/>
      <c r="B6" s="99"/>
      <c r="C6" s="98"/>
      <c r="D6" s="272"/>
      <c r="E6" s="273"/>
      <c r="F6" s="295" t="s">
        <v>77</v>
      </c>
      <c r="G6" s="126" t="s">
        <v>57</v>
      </c>
      <c r="H6" s="299" t="s">
        <v>56</v>
      </c>
      <c r="I6" s="272"/>
      <c r="J6" s="273"/>
      <c r="K6" s="295" t="s">
        <v>77</v>
      </c>
      <c r="L6" s="126" t="s">
        <v>57</v>
      </c>
      <c r="M6" s="299" t="s">
        <v>56</v>
      </c>
      <c r="N6" s="272"/>
      <c r="O6" s="273"/>
      <c r="P6" s="295" t="s">
        <v>77</v>
      </c>
      <c r="Q6" s="126" t="s">
        <v>57</v>
      </c>
      <c r="R6" s="299" t="s">
        <v>56</v>
      </c>
    </row>
    <row r="7" spans="1:18" ht="29.4" thickBot="1" x14ac:dyDescent="0.35">
      <c r="A7" s="167"/>
      <c r="B7" s="80" t="s">
        <v>44</v>
      </c>
      <c r="C7" s="80" t="s">
        <v>16</v>
      </c>
      <c r="D7" s="100" t="s">
        <v>45</v>
      </c>
      <c r="E7" s="101" t="s">
        <v>46</v>
      </c>
      <c r="F7" s="296"/>
      <c r="G7" s="127" t="s">
        <v>71</v>
      </c>
      <c r="H7" s="300"/>
      <c r="I7" s="102" t="s">
        <v>45</v>
      </c>
      <c r="J7" s="101" t="s">
        <v>46</v>
      </c>
      <c r="K7" s="296"/>
      <c r="L7" s="127" t="s">
        <v>71</v>
      </c>
      <c r="M7" s="300"/>
      <c r="N7" s="103" t="s">
        <v>45</v>
      </c>
      <c r="O7" s="97" t="s">
        <v>46</v>
      </c>
      <c r="P7" s="296"/>
      <c r="Q7" s="127" t="s">
        <v>71</v>
      </c>
      <c r="R7" s="300"/>
    </row>
    <row r="8" spans="1:18" x14ac:dyDescent="0.3">
      <c r="A8" s="167"/>
      <c r="B8" s="92" t="s">
        <v>25</v>
      </c>
      <c r="C8" s="81">
        <f>F8+G8+H8+K8+L8+M8+P8+Q8+R8</f>
        <v>411675.85</v>
      </c>
      <c r="D8" s="117">
        <v>38</v>
      </c>
      <c r="E8" s="118">
        <v>52</v>
      </c>
      <c r="F8" s="65">
        <v>2805.08</v>
      </c>
      <c r="G8" s="128">
        <v>162375.41</v>
      </c>
      <c r="H8" s="66">
        <v>0</v>
      </c>
      <c r="I8" s="117">
        <v>0</v>
      </c>
      <c r="J8" s="118">
        <v>0</v>
      </c>
      <c r="K8" s="65">
        <v>0</v>
      </c>
      <c r="L8" s="128">
        <v>246495.35999999999</v>
      </c>
      <c r="M8" s="66">
        <v>0</v>
      </c>
      <c r="N8" s="117">
        <v>0</v>
      </c>
      <c r="O8" s="118">
        <v>0</v>
      </c>
      <c r="P8" s="65">
        <v>0</v>
      </c>
      <c r="Q8" s="128">
        <v>0</v>
      </c>
      <c r="R8" s="66">
        <v>0</v>
      </c>
    </row>
    <row r="9" spans="1:18" x14ac:dyDescent="0.3">
      <c r="A9" s="167"/>
      <c r="B9" s="93" t="s">
        <v>26</v>
      </c>
      <c r="C9" s="81">
        <f t="shared" ref="C9:C12" si="0">F9+G9+H9+K9+L9+M9+P9+Q9+R9</f>
        <v>0</v>
      </c>
      <c r="D9" s="119">
        <v>0</v>
      </c>
      <c r="E9" s="120">
        <v>0</v>
      </c>
      <c r="F9" s="67">
        <v>0</v>
      </c>
      <c r="G9" s="129">
        <v>0</v>
      </c>
      <c r="H9" s="68">
        <v>0</v>
      </c>
      <c r="I9" s="119">
        <v>0</v>
      </c>
      <c r="J9" s="120">
        <v>0</v>
      </c>
      <c r="K9" s="67">
        <v>0</v>
      </c>
      <c r="L9" s="129">
        <v>0</v>
      </c>
      <c r="M9" s="68">
        <v>0</v>
      </c>
      <c r="N9" s="71"/>
      <c r="O9" s="72"/>
      <c r="P9" s="72"/>
      <c r="Q9" s="132"/>
      <c r="R9" s="73"/>
    </row>
    <row r="10" spans="1:18" x14ac:dyDescent="0.3">
      <c r="A10" s="167"/>
      <c r="B10" s="93" t="s">
        <v>72</v>
      </c>
      <c r="C10" s="81">
        <f t="shared" si="0"/>
        <v>0</v>
      </c>
      <c r="D10" s="119">
        <v>0</v>
      </c>
      <c r="E10" s="120">
        <v>0</v>
      </c>
      <c r="F10" s="67">
        <v>0</v>
      </c>
      <c r="G10" s="129">
        <v>0</v>
      </c>
      <c r="H10" s="68">
        <v>0</v>
      </c>
      <c r="I10" s="119">
        <v>0</v>
      </c>
      <c r="J10" s="120">
        <v>0</v>
      </c>
      <c r="K10" s="67">
        <v>0</v>
      </c>
      <c r="L10" s="129">
        <v>0</v>
      </c>
      <c r="M10" s="68">
        <v>0</v>
      </c>
      <c r="N10" s="71"/>
      <c r="O10" s="72"/>
      <c r="P10" s="72"/>
      <c r="Q10" s="132"/>
      <c r="R10" s="73"/>
    </row>
    <row r="11" spans="1:18" ht="15" thickBot="1" x14ac:dyDescent="0.35">
      <c r="A11" s="167"/>
      <c r="B11" s="94" t="s">
        <v>73</v>
      </c>
      <c r="C11" s="82">
        <f t="shared" si="0"/>
        <v>0</v>
      </c>
      <c r="D11" s="121">
        <v>0</v>
      </c>
      <c r="E11" s="122">
        <v>0</v>
      </c>
      <c r="F11" s="69">
        <v>0</v>
      </c>
      <c r="G11" s="130">
        <v>0</v>
      </c>
      <c r="H11" s="70">
        <v>0</v>
      </c>
      <c r="I11" s="121">
        <v>0</v>
      </c>
      <c r="J11" s="122">
        <v>0</v>
      </c>
      <c r="K11" s="69">
        <v>0</v>
      </c>
      <c r="L11" s="130">
        <v>0</v>
      </c>
      <c r="M11" s="70">
        <v>0</v>
      </c>
      <c r="N11" s="134"/>
      <c r="O11" s="135"/>
      <c r="P11" s="136"/>
      <c r="Q11" s="137"/>
      <c r="R11" s="138"/>
    </row>
    <row r="12" spans="1:18" ht="15" thickBot="1" x14ac:dyDescent="0.35">
      <c r="A12" s="167"/>
      <c r="B12" s="95" t="s">
        <v>36</v>
      </c>
      <c r="C12" s="83">
        <f t="shared" si="0"/>
        <v>411675.85</v>
      </c>
      <c r="D12" s="123">
        <f>SUM(D8:D11)</f>
        <v>38</v>
      </c>
      <c r="E12" s="124">
        <f t="shared" ref="E12:R12" si="1">SUM(E8:E11)</f>
        <v>52</v>
      </c>
      <c r="F12" s="63">
        <f t="shared" si="1"/>
        <v>2805.08</v>
      </c>
      <c r="G12" s="131">
        <f>SUM(G8:G11)</f>
        <v>162375.41</v>
      </c>
      <c r="H12" s="64">
        <f t="shared" si="1"/>
        <v>0</v>
      </c>
      <c r="I12" s="125">
        <f t="shared" si="1"/>
        <v>0</v>
      </c>
      <c r="J12" s="124">
        <f t="shared" si="1"/>
        <v>0</v>
      </c>
      <c r="K12" s="63">
        <f t="shared" si="1"/>
        <v>0</v>
      </c>
      <c r="L12" s="131">
        <f>SUM(L8:L11)</f>
        <v>246495.35999999999</v>
      </c>
      <c r="M12" s="64">
        <f t="shared" si="1"/>
        <v>0</v>
      </c>
      <c r="N12" s="125">
        <f t="shared" si="1"/>
        <v>0</v>
      </c>
      <c r="O12" s="124">
        <f t="shared" si="1"/>
        <v>0</v>
      </c>
      <c r="P12" s="63">
        <f t="shared" si="1"/>
        <v>0</v>
      </c>
      <c r="Q12" s="131">
        <f>SUM(Q8:Q11)</f>
        <v>0</v>
      </c>
      <c r="R12" s="64">
        <f t="shared" si="1"/>
        <v>0</v>
      </c>
    </row>
    <row r="13" spans="1:18" ht="15" thickBot="1" x14ac:dyDescent="0.35">
      <c r="A13" s="167"/>
      <c r="B13" s="61"/>
      <c r="C13" s="61"/>
      <c r="D13" s="61"/>
      <c r="E13" s="61"/>
      <c r="F13" s="61"/>
      <c r="G13" s="61"/>
      <c r="H13" s="61"/>
      <c r="I13" s="61"/>
      <c r="J13" s="61"/>
      <c r="K13" s="61"/>
      <c r="L13" s="61"/>
      <c r="M13" s="61"/>
      <c r="N13" s="61"/>
      <c r="O13" s="61"/>
      <c r="P13" s="61"/>
      <c r="Q13" s="61"/>
      <c r="R13" s="61"/>
    </row>
    <row r="14" spans="1:18" ht="15" thickBot="1" x14ac:dyDescent="0.35">
      <c r="A14" s="167">
        <v>1</v>
      </c>
      <c r="B14" s="280" t="s">
        <v>81</v>
      </c>
      <c r="C14" s="281"/>
      <c r="D14" s="282" t="s">
        <v>74</v>
      </c>
      <c r="E14" s="283"/>
      <c r="F14" s="283"/>
      <c r="G14" s="283"/>
      <c r="H14" s="283"/>
      <c r="I14" s="283"/>
      <c r="J14" s="283"/>
      <c r="K14" s="283"/>
      <c r="L14" s="283"/>
      <c r="M14" s="283"/>
      <c r="N14" s="283"/>
      <c r="O14" s="283"/>
      <c r="P14" s="283"/>
      <c r="Q14" s="283"/>
      <c r="R14" s="284"/>
    </row>
    <row r="15" spans="1:18" ht="15" thickBot="1" x14ac:dyDescent="0.35">
      <c r="A15" s="167"/>
      <c r="B15" s="297" t="str">
        <f>B4</f>
        <v>Nassau</v>
      </c>
      <c r="C15" s="298"/>
      <c r="D15" s="287" t="s">
        <v>3</v>
      </c>
      <c r="E15" s="288"/>
      <c r="F15" s="288"/>
      <c r="G15" s="288"/>
      <c r="H15" s="289"/>
      <c r="I15" s="287" t="s">
        <v>79</v>
      </c>
      <c r="J15" s="288"/>
      <c r="K15" s="288"/>
      <c r="L15" s="288"/>
      <c r="M15" s="289"/>
      <c r="N15" s="287" t="s">
        <v>5</v>
      </c>
      <c r="O15" s="288"/>
      <c r="P15" s="288"/>
      <c r="Q15" s="288"/>
      <c r="R15" s="289"/>
    </row>
    <row r="16" spans="1:18" x14ac:dyDescent="0.3">
      <c r="A16" s="167"/>
      <c r="B16" s="62"/>
      <c r="C16" s="62"/>
      <c r="D16" s="303" t="s">
        <v>43</v>
      </c>
      <c r="E16" s="304"/>
      <c r="F16" s="274" t="s">
        <v>8</v>
      </c>
      <c r="G16" s="275"/>
      <c r="H16" s="276"/>
      <c r="I16" s="303" t="s">
        <v>43</v>
      </c>
      <c r="J16" s="304"/>
      <c r="K16" s="274" t="s">
        <v>8</v>
      </c>
      <c r="L16" s="275"/>
      <c r="M16" s="276"/>
      <c r="N16" s="303" t="s">
        <v>43</v>
      </c>
      <c r="O16" s="304"/>
      <c r="P16" s="274" t="s">
        <v>8</v>
      </c>
      <c r="Q16" s="275"/>
      <c r="R16" s="276"/>
    </row>
    <row r="17" spans="1:18" ht="15.75" customHeight="1" thickBot="1" x14ac:dyDescent="0.35">
      <c r="A17" s="167"/>
      <c r="B17" s="62"/>
      <c r="C17" s="62"/>
      <c r="D17" s="305"/>
      <c r="E17" s="295"/>
      <c r="F17" s="301" t="s">
        <v>76</v>
      </c>
      <c r="G17" s="301" t="s">
        <v>75</v>
      </c>
      <c r="H17" s="299" t="s">
        <v>56</v>
      </c>
      <c r="I17" s="305"/>
      <c r="J17" s="295"/>
      <c r="K17" s="301" t="s">
        <v>76</v>
      </c>
      <c r="L17" s="301" t="s">
        <v>75</v>
      </c>
      <c r="M17" s="299" t="s">
        <v>56</v>
      </c>
      <c r="N17" s="305"/>
      <c r="O17" s="295"/>
      <c r="P17" s="301" t="s">
        <v>76</v>
      </c>
      <c r="Q17" s="301" t="s">
        <v>75</v>
      </c>
      <c r="R17" s="299" t="s">
        <v>56</v>
      </c>
    </row>
    <row r="18" spans="1:18" ht="45.75" customHeight="1" thickBot="1" x14ac:dyDescent="0.35">
      <c r="A18" s="167"/>
      <c r="B18" s="80" t="s">
        <v>44</v>
      </c>
      <c r="C18" s="80" t="s">
        <v>16</v>
      </c>
      <c r="D18" s="96" t="s">
        <v>45</v>
      </c>
      <c r="E18" s="97" t="s">
        <v>46</v>
      </c>
      <c r="F18" s="302"/>
      <c r="G18" s="302"/>
      <c r="H18" s="300"/>
      <c r="I18" s="96" t="s">
        <v>45</v>
      </c>
      <c r="J18" s="97" t="s">
        <v>46</v>
      </c>
      <c r="K18" s="302"/>
      <c r="L18" s="302"/>
      <c r="M18" s="300"/>
      <c r="N18" s="96" t="s">
        <v>45</v>
      </c>
      <c r="O18" s="97" t="s">
        <v>46</v>
      </c>
      <c r="P18" s="302"/>
      <c r="Q18" s="302"/>
      <c r="R18" s="300"/>
    </row>
    <row r="19" spans="1:18" x14ac:dyDescent="0.3">
      <c r="A19" s="167"/>
      <c r="B19" s="92" t="s">
        <v>25</v>
      </c>
      <c r="C19" s="84">
        <f>F19+H19+K19+M19+P19+R19+G19+L19+Q19</f>
        <v>460129.23</v>
      </c>
      <c r="D19" s="117">
        <v>29</v>
      </c>
      <c r="E19" s="118">
        <v>43</v>
      </c>
      <c r="F19" s="65">
        <v>37624.589999999997</v>
      </c>
      <c r="G19" s="128">
        <v>150000</v>
      </c>
      <c r="H19" s="66">
        <v>0</v>
      </c>
      <c r="I19" s="117">
        <v>0</v>
      </c>
      <c r="J19" s="118">
        <v>57</v>
      </c>
      <c r="K19" s="65">
        <v>52504.639999999999</v>
      </c>
      <c r="L19" s="128">
        <v>200000</v>
      </c>
      <c r="M19" s="66">
        <v>0</v>
      </c>
      <c r="N19" s="117">
        <v>0</v>
      </c>
      <c r="O19" s="118">
        <v>0</v>
      </c>
      <c r="P19" s="65">
        <v>0</v>
      </c>
      <c r="Q19" s="128">
        <v>20000</v>
      </c>
      <c r="R19" s="66">
        <v>0</v>
      </c>
    </row>
    <row r="20" spans="1:18" x14ac:dyDescent="0.3">
      <c r="A20" s="167"/>
      <c r="B20" s="93" t="s">
        <v>26</v>
      </c>
      <c r="C20" s="85">
        <f>F20+H20+K20+M20+P20+R20+G20+L20+Q20</f>
        <v>10000</v>
      </c>
      <c r="D20" s="119">
        <v>0</v>
      </c>
      <c r="E20" s="120">
        <v>1</v>
      </c>
      <c r="F20" s="67">
        <v>0</v>
      </c>
      <c r="G20" s="129">
        <v>5000</v>
      </c>
      <c r="H20" s="68">
        <v>0</v>
      </c>
      <c r="I20" s="119">
        <v>0</v>
      </c>
      <c r="J20" s="120">
        <v>1</v>
      </c>
      <c r="K20" s="67">
        <v>0</v>
      </c>
      <c r="L20" s="129">
        <v>5000</v>
      </c>
      <c r="M20" s="68">
        <v>0</v>
      </c>
      <c r="N20" s="71"/>
      <c r="O20" s="72"/>
      <c r="P20" s="72"/>
      <c r="Q20" s="132"/>
      <c r="R20" s="73"/>
    </row>
    <row r="21" spans="1:18" x14ac:dyDescent="0.3">
      <c r="A21" s="167"/>
      <c r="B21" s="93" t="s">
        <v>72</v>
      </c>
      <c r="C21" s="85">
        <f>F21+H21+K21+M21+P21+R21+G21+L21+Q21</f>
        <v>0</v>
      </c>
      <c r="D21" s="119">
        <v>0</v>
      </c>
      <c r="E21" s="120">
        <v>0</v>
      </c>
      <c r="F21" s="67">
        <v>0</v>
      </c>
      <c r="G21" s="129">
        <v>0</v>
      </c>
      <c r="H21" s="68">
        <v>0</v>
      </c>
      <c r="I21" s="119">
        <v>0</v>
      </c>
      <c r="J21" s="120">
        <v>0</v>
      </c>
      <c r="K21" s="67">
        <v>0</v>
      </c>
      <c r="L21" s="129">
        <v>0</v>
      </c>
      <c r="M21" s="68">
        <v>0</v>
      </c>
      <c r="N21" s="71"/>
      <c r="O21" s="72"/>
      <c r="P21" s="72"/>
      <c r="Q21" s="132"/>
      <c r="R21" s="73"/>
    </row>
    <row r="22" spans="1:18" ht="15" thickBot="1" x14ac:dyDescent="0.35">
      <c r="A22" s="167"/>
      <c r="B22" s="94" t="s">
        <v>73</v>
      </c>
      <c r="C22" s="133">
        <f t="shared" ref="C22:C23" si="2">F22+H22+K22+M22+P22+R22+G22+L22+Q22</f>
        <v>0</v>
      </c>
      <c r="D22" s="121">
        <v>0</v>
      </c>
      <c r="E22" s="122">
        <v>0</v>
      </c>
      <c r="F22" s="69">
        <v>0</v>
      </c>
      <c r="G22" s="130">
        <v>0</v>
      </c>
      <c r="H22" s="70">
        <v>0</v>
      </c>
      <c r="I22" s="121">
        <v>0</v>
      </c>
      <c r="J22" s="122">
        <v>0</v>
      </c>
      <c r="K22" s="69">
        <v>0</v>
      </c>
      <c r="L22" s="130">
        <v>0</v>
      </c>
      <c r="M22" s="70">
        <v>0</v>
      </c>
      <c r="N22" s="134"/>
      <c r="O22" s="135"/>
      <c r="P22" s="136"/>
      <c r="Q22" s="137"/>
      <c r="R22" s="138"/>
    </row>
    <row r="23" spans="1:18" ht="15" thickBot="1" x14ac:dyDescent="0.35">
      <c r="A23" s="167"/>
      <c r="B23" s="95" t="s">
        <v>36</v>
      </c>
      <c r="C23" s="83">
        <f t="shared" si="2"/>
        <v>470129.23</v>
      </c>
      <c r="D23" s="123">
        <f>SUM(D19:D22)</f>
        <v>29</v>
      </c>
      <c r="E23" s="124">
        <f t="shared" ref="E23:P23" si="3">SUM(E19:E22)</f>
        <v>44</v>
      </c>
      <c r="F23" s="63">
        <f t="shared" si="3"/>
        <v>37624.589999999997</v>
      </c>
      <c r="G23" s="131">
        <f>SUM(G19:G22)</f>
        <v>155000</v>
      </c>
      <c r="H23" s="64">
        <f t="shared" si="3"/>
        <v>0</v>
      </c>
      <c r="I23" s="125">
        <f t="shared" si="3"/>
        <v>0</v>
      </c>
      <c r="J23" s="124">
        <f t="shared" si="3"/>
        <v>58</v>
      </c>
      <c r="K23" s="63">
        <f t="shared" si="3"/>
        <v>52504.639999999999</v>
      </c>
      <c r="L23" s="131">
        <f>SUM(L19:L22)</f>
        <v>205000</v>
      </c>
      <c r="M23" s="64">
        <f t="shared" si="3"/>
        <v>0</v>
      </c>
      <c r="N23" s="125">
        <f>SUM(N19:N22)</f>
        <v>0</v>
      </c>
      <c r="O23" s="124">
        <f t="shared" si="3"/>
        <v>0</v>
      </c>
      <c r="P23" s="63">
        <f t="shared" si="3"/>
        <v>0</v>
      </c>
      <c r="Q23" s="131">
        <f>SUM(Q19:Q22)</f>
        <v>20000</v>
      </c>
      <c r="R23" s="64">
        <f>SUM(R19:R22)</f>
        <v>0</v>
      </c>
    </row>
    <row r="24" spans="1:18" s="170" customFormat="1" x14ac:dyDescent="0.3">
      <c r="A24" s="169"/>
    </row>
  </sheetData>
  <sheetProtection password="B4AF" sheet="1" objects="1" scenarios="1"/>
  <mergeCells count="42">
    <mergeCell ref="Q17:Q18"/>
    <mergeCell ref="R17:R18"/>
    <mergeCell ref="D16:E17"/>
    <mergeCell ref="F16:H16"/>
    <mergeCell ref="I16:J17"/>
    <mergeCell ref="K16:M16"/>
    <mergeCell ref="N16:O17"/>
    <mergeCell ref="P16:R16"/>
    <mergeCell ref="F17:F18"/>
    <mergeCell ref="G17:G18"/>
    <mergeCell ref="H17:H18"/>
    <mergeCell ref="K17:K18"/>
    <mergeCell ref="L17:L18"/>
    <mergeCell ref="M17:M18"/>
    <mergeCell ref="P17:P18"/>
    <mergeCell ref="H6:H7"/>
    <mergeCell ref="K6:K7"/>
    <mergeCell ref="P6:P7"/>
    <mergeCell ref="M6:M7"/>
    <mergeCell ref="R6:R7"/>
    <mergeCell ref="B14:C14"/>
    <mergeCell ref="D14:R14"/>
    <mergeCell ref="B15:C15"/>
    <mergeCell ref="D15:H15"/>
    <mergeCell ref="I15:M15"/>
    <mergeCell ref="N15:R15"/>
    <mergeCell ref="D5:E6"/>
    <mergeCell ref="F5:H5"/>
    <mergeCell ref="I5:J6"/>
    <mergeCell ref="K5:M5"/>
    <mergeCell ref="B1:G1"/>
    <mergeCell ref="B3:C3"/>
    <mergeCell ref="D3:R3"/>
    <mergeCell ref="B4:C4"/>
    <mergeCell ref="D4:H4"/>
    <mergeCell ref="I4:M4"/>
    <mergeCell ref="N4:R4"/>
    <mergeCell ref="B2:C2"/>
    <mergeCell ref="D2:F2"/>
    <mergeCell ref="N5:O6"/>
    <mergeCell ref="P5:R5"/>
    <mergeCell ref="F6:F7"/>
  </mergeCells>
  <pageMargins left="0" right="0" top="0.5" bottom="0.5" header="0.3" footer="0.3"/>
  <pageSetup scale="89" orientation="portrait" horizontalDpi="4294967295" verticalDpi="4294967295" r:id="rId1"/>
  <colBreaks count="1" manualBreakCount="1">
    <brk id="8" max="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139"/>
  <sheetViews>
    <sheetView topLeftCell="B1" zoomScaleNormal="100" workbookViewId="0">
      <selection activeCell="C139" sqref="C139"/>
    </sheetView>
  </sheetViews>
  <sheetFormatPr defaultRowHeight="14.4" x14ac:dyDescent="0.3"/>
  <cols>
    <col min="1" max="1" width="3.33203125" style="168" customWidth="1"/>
    <col min="2" max="2" width="12" customWidth="1"/>
    <col min="3" max="3" width="17" customWidth="1"/>
    <col min="4" max="4" width="11.109375" customWidth="1"/>
    <col min="5" max="6" width="12.33203125" customWidth="1"/>
    <col min="7" max="7" width="13.5546875" customWidth="1"/>
    <col min="8" max="8" width="14.5546875" customWidth="1"/>
    <col min="11" max="11" width="13.44140625" customWidth="1"/>
    <col min="12" max="12" width="14.88671875" customWidth="1"/>
    <col min="13" max="13" width="12.6640625" customWidth="1"/>
    <col min="15" max="15" width="9.88671875" customWidth="1"/>
    <col min="16" max="16" width="12" customWidth="1"/>
    <col min="17" max="17" width="12.44140625" customWidth="1"/>
    <col min="18" max="18" width="14.5546875" customWidth="1"/>
  </cols>
  <sheetData>
    <row r="1" spans="1:18" ht="18.600000000000001" thickBot="1" x14ac:dyDescent="0.4">
      <c r="A1" s="167"/>
      <c r="B1" s="277" t="s">
        <v>80</v>
      </c>
      <c r="C1" s="278"/>
      <c r="D1" s="278"/>
      <c r="E1" s="278"/>
      <c r="F1" s="278"/>
      <c r="G1" s="279"/>
      <c r="H1" s="60"/>
      <c r="I1" s="60"/>
      <c r="J1" s="60"/>
      <c r="K1" s="60"/>
      <c r="L1" s="60"/>
      <c r="M1" s="60"/>
      <c r="N1" s="60"/>
      <c r="O1" s="60"/>
      <c r="P1" s="60"/>
      <c r="Q1" s="60"/>
      <c r="R1" s="60"/>
    </row>
    <row r="2" spans="1:18" ht="24.75" customHeight="1" thickBot="1" x14ac:dyDescent="0.4">
      <c r="A2" s="167"/>
      <c r="B2" s="290" t="s">
        <v>83</v>
      </c>
      <c r="C2" s="291"/>
      <c r="D2" s="310" t="s">
        <v>93</v>
      </c>
      <c r="E2" s="311"/>
      <c r="F2" s="312"/>
      <c r="G2" s="60"/>
      <c r="H2" s="60"/>
      <c r="I2" s="60"/>
      <c r="J2" s="60"/>
      <c r="K2" s="60"/>
      <c r="L2" s="60"/>
      <c r="M2" s="60"/>
      <c r="N2" s="60"/>
      <c r="O2" s="60"/>
      <c r="P2" s="60"/>
      <c r="Q2" s="60"/>
      <c r="R2" s="60" t="s">
        <v>123</v>
      </c>
    </row>
    <row r="3" spans="1:18" s="154" customFormat="1" ht="15" thickBot="1" x14ac:dyDescent="0.35">
      <c r="A3" s="167"/>
      <c r="B3" s="186"/>
      <c r="C3" s="157"/>
      <c r="D3" s="184"/>
      <c r="E3" s="185"/>
      <c r="F3" s="185"/>
      <c r="G3" s="60"/>
      <c r="H3" s="60"/>
      <c r="I3" s="60"/>
      <c r="J3" s="60"/>
      <c r="K3" s="60"/>
      <c r="L3" s="60"/>
      <c r="M3" s="60"/>
      <c r="N3" s="60"/>
      <c r="O3" s="60"/>
      <c r="P3" s="60"/>
      <c r="Q3" s="60"/>
      <c r="R3" s="60"/>
    </row>
    <row r="4" spans="1:18" ht="15" thickBot="1" x14ac:dyDescent="0.35">
      <c r="A4" s="167">
        <v>1</v>
      </c>
      <c r="B4" s="280" t="s">
        <v>81</v>
      </c>
      <c r="C4" s="281"/>
      <c r="D4" s="280" t="s">
        <v>70</v>
      </c>
      <c r="E4" s="306"/>
      <c r="F4" s="306"/>
      <c r="G4" s="306"/>
      <c r="H4" s="306"/>
      <c r="I4" s="306"/>
      <c r="J4" s="306"/>
      <c r="K4" s="306"/>
      <c r="L4" s="306"/>
      <c r="M4" s="306"/>
      <c r="N4" s="306"/>
      <c r="O4" s="306"/>
      <c r="P4" s="306"/>
      <c r="Q4" s="306"/>
      <c r="R4" s="307"/>
    </row>
    <row r="5" spans="1:18" ht="15" thickBot="1" x14ac:dyDescent="0.35">
      <c r="A5" s="167"/>
      <c r="B5" s="285" t="s">
        <v>78</v>
      </c>
      <c r="C5" s="286"/>
      <c r="D5" s="287" t="s">
        <v>3</v>
      </c>
      <c r="E5" s="288"/>
      <c r="F5" s="288"/>
      <c r="G5" s="288"/>
      <c r="H5" s="289"/>
      <c r="I5" s="287" t="s">
        <v>79</v>
      </c>
      <c r="J5" s="288"/>
      <c r="K5" s="288"/>
      <c r="L5" s="288"/>
      <c r="M5" s="289"/>
      <c r="N5" s="287" t="s">
        <v>5</v>
      </c>
      <c r="O5" s="288"/>
      <c r="P5" s="288"/>
      <c r="Q5" s="288"/>
      <c r="R5" s="289"/>
    </row>
    <row r="6" spans="1:18" x14ac:dyDescent="0.3">
      <c r="A6" s="167"/>
      <c r="B6" s="171"/>
      <c r="C6" s="172"/>
      <c r="D6" s="270" t="s">
        <v>43</v>
      </c>
      <c r="E6" s="271"/>
      <c r="F6" s="274" t="s">
        <v>8</v>
      </c>
      <c r="G6" s="275"/>
      <c r="H6" s="276"/>
      <c r="I6" s="270" t="s">
        <v>43</v>
      </c>
      <c r="J6" s="271"/>
      <c r="K6" s="274" t="s">
        <v>8</v>
      </c>
      <c r="L6" s="275"/>
      <c r="M6" s="276"/>
      <c r="N6" s="270" t="s">
        <v>43</v>
      </c>
      <c r="O6" s="271"/>
      <c r="P6" s="274" t="s">
        <v>8</v>
      </c>
      <c r="Q6" s="275"/>
      <c r="R6" s="276"/>
    </row>
    <row r="7" spans="1:18" ht="15.75" customHeight="1" thickBot="1" x14ac:dyDescent="0.35">
      <c r="A7" s="167"/>
      <c r="B7" s="173"/>
      <c r="C7" s="174"/>
      <c r="D7" s="272"/>
      <c r="E7" s="273"/>
      <c r="F7" s="295" t="s">
        <v>77</v>
      </c>
      <c r="G7" s="126" t="s">
        <v>57</v>
      </c>
      <c r="H7" s="299" t="s">
        <v>56</v>
      </c>
      <c r="I7" s="272"/>
      <c r="J7" s="273"/>
      <c r="K7" s="295" t="s">
        <v>77</v>
      </c>
      <c r="L7" s="126" t="s">
        <v>57</v>
      </c>
      <c r="M7" s="299" t="s">
        <v>56</v>
      </c>
      <c r="N7" s="272"/>
      <c r="O7" s="273"/>
      <c r="P7" s="295" t="s">
        <v>77</v>
      </c>
      <c r="Q7" s="126" t="s">
        <v>57</v>
      </c>
      <c r="R7" s="299" t="s">
        <v>56</v>
      </c>
    </row>
    <row r="8" spans="1:18" ht="29.4" thickBot="1" x14ac:dyDescent="0.35">
      <c r="A8" s="167"/>
      <c r="B8" s="80" t="s">
        <v>44</v>
      </c>
      <c r="C8" s="80" t="s">
        <v>16</v>
      </c>
      <c r="D8" s="100" t="s">
        <v>45</v>
      </c>
      <c r="E8" s="101" t="s">
        <v>46</v>
      </c>
      <c r="F8" s="296"/>
      <c r="G8" s="127" t="s">
        <v>71</v>
      </c>
      <c r="H8" s="300"/>
      <c r="I8" s="102" t="s">
        <v>45</v>
      </c>
      <c r="J8" s="101" t="s">
        <v>46</v>
      </c>
      <c r="K8" s="296"/>
      <c r="L8" s="127" t="s">
        <v>71</v>
      </c>
      <c r="M8" s="300"/>
      <c r="N8" s="103" t="s">
        <v>45</v>
      </c>
      <c r="O8" s="97" t="s">
        <v>46</v>
      </c>
      <c r="P8" s="296"/>
      <c r="Q8" s="127" t="s">
        <v>71</v>
      </c>
      <c r="R8" s="300"/>
    </row>
    <row r="9" spans="1:18" x14ac:dyDescent="0.3">
      <c r="A9" s="167"/>
      <c r="B9" s="92" t="s">
        <v>25</v>
      </c>
      <c r="C9" s="81">
        <f>F9+G9+H9+K9+L9+M9+P9+Q9+R9</f>
        <v>0</v>
      </c>
      <c r="D9" s="117">
        <v>0</v>
      </c>
      <c r="E9" s="118">
        <v>0</v>
      </c>
      <c r="F9" s="65">
        <v>0</v>
      </c>
      <c r="G9" s="128">
        <v>0</v>
      </c>
      <c r="H9" s="66">
        <v>0</v>
      </c>
      <c r="I9" s="117">
        <v>0</v>
      </c>
      <c r="J9" s="118">
        <v>0</v>
      </c>
      <c r="K9" s="65">
        <v>0</v>
      </c>
      <c r="L9" s="128">
        <v>0</v>
      </c>
      <c r="M9" s="66">
        <v>0</v>
      </c>
      <c r="N9" s="117">
        <v>0</v>
      </c>
      <c r="O9" s="118">
        <v>0</v>
      </c>
      <c r="P9" s="65">
        <v>0</v>
      </c>
      <c r="Q9" s="128">
        <v>0</v>
      </c>
      <c r="R9" s="66">
        <v>0</v>
      </c>
    </row>
    <row r="10" spans="1:18" x14ac:dyDescent="0.3">
      <c r="A10" s="167"/>
      <c r="B10" s="93" t="s">
        <v>26</v>
      </c>
      <c r="C10" s="81">
        <f t="shared" ref="C10:C13" si="0">F10+G10+H10+K10+L10+M10+P10+Q10+R10</f>
        <v>0</v>
      </c>
      <c r="D10" s="119">
        <v>0</v>
      </c>
      <c r="E10" s="120">
        <v>0</v>
      </c>
      <c r="F10" s="67">
        <v>0</v>
      </c>
      <c r="G10" s="129">
        <v>0</v>
      </c>
      <c r="H10" s="68">
        <v>0</v>
      </c>
      <c r="I10" s="119">
        <v>0</v>
      </c>
      <c r="J10" s="120">
        <v>0</v>
      </c>
      <c r="K10" s="67">
        <v>0</v>
      </c>
      <c r="L10" s="129">
        <v>0</v>
      </c>
      <c r="M10" s="68">
        <v>0</v>
      </c>
      <c r="N10" s="71"/>
      <c r="O10" s="72"/>
      <c r="P10" s="72"/>
      <c r="Q10" s="132"/>
      <c r="R10" s="73"/>
    </row>
    <row r="11" spans="1:18" x14ac:dyDescent="0.3">
      <c r="A11" s="167"/>
      <c r="B11" s="93" t="s">
        <v>72</v>
      </c>
      <c r="C11" s="81">
        <f t="shared" si="0"/>
        <v>0</v>
      </c>
      <c r="D11" s="119">
        <v>0</v>
      </c>
      <c r="E11" s="120">
        <v>0</v>
      </c>
      <c r="F11" s="67">
        <v>0</v>
      </c>
      <c r="G11" s="129">
        <v>0</v>
      </c>
      <c r="H11" s="68">
        <v>0</v>
      </c>
      <c r="I11" s="119">
        <v>0</v>
      </c>
      <c r="J11" s="120">
        <v>0</v>
      </c>
      <c r="K11" s="67">
        <v>0</v>
      </c>
      <c r="L11" s="129">
        <v>0</v>
      </c>
      <c r="M11" s="68">
        <v>0</v>
      </c>
      <c r="N11" s="71"/>
      <c r="O11" s="72"/>
      <c r="P11" s="72"/>
      <c r="Q11" s="132"/>
      <c r="R11" s="73"/>
    </row>
    <row r="12" spans="1:18" ht="15" thickBot="1" x14ac:dyDescent="0.35">
      <c r="A12" s="167"/>
      <c r="B12" s="94" t="s">
        <v>73</v>
      </c>
      <c r="C12" s="82">
        <f t="shared" si="0"/>
        <v>0</v>
      </c>
      <c r="D12" s="121">
        <v>0</v>
      </c>
      <c r="E12" s="122">
        <v>0</v>
      </c>
      <c r="F12" s="69">
        <v>0</v>
      </c>
      <c r="G12" s="130">
        <v>0</v>
      </c>
      <c r="H12" s="70">
        <v>0</v>
      </c>
      <c r="I12" s="121">
        <v>0</v>
      </c>
      <c r="J12" s="122">
        <v>0</v>
      </c>
      <c r="K12" s="69">
        <v>0</v>
      </c>
      <c r="L12" s="130">
        <v>0</v>
      </c>
      <c r="M12" s="70">
        <v>0</v>
      </c>
      <c r="N12" s="134"/>
      <c r="O12" s="135"/>
      <c r="P12" s="136"/>
      <c r="Q12" s="137"/>
      <c r="R12" s="138"/>
    </row>
    <row r="13" spans="1:18" ht="15" thickBot="1" x14ac:dyDescent="0.35">
      <c r="A13" s="167"/>
      <c r="B13" s="95" t="s">
        <v>36</v>
      </c>
      <c r="C13" s="83">
        <f t="shared" si="0"/>
        <v>0</v>
      </c>
      <c r="D13" s="123">
        <f>SUM(D9:D12)</f>
        <v>0</v>
      </c>
      <c r="E13" s="124">
        <f t="shared" ref="E13:R13" si="1">SUM(E9:E12)</f>
        <v>0</v>
      </c>
      <c r="F13" s="63">
        <f t="shared" si="1"/>
        <v>0</v>
      </c>
      <c r="G13" s="131">
        <f>SUM(G9:G12)</f>
        <v>0</v>
      </c>
      <c r="H13" s="64">
        <f t="shared" si="1"/>
        <v>0</v>
      </c>
      <c r="I13" s="125">
        <f t="shared" si="1"/>
        <v>0</v>
      </c>
      <c r="J13" s="124">
        <f t="shared" si="1"/>
        <v>0</v>
      </c>
      <c r="K13" s="63">
        <f t="shared" si="1"/>
        <v>0</v>
      </c>
      <c r="L13" s="131">
        <f>SUM(L9:L12)</f>
        <v>0</v>
      </c>
      <c r="M13" s="64">
        <f t="shared" si="1"/>
        <v>0</v>
      </c>
      <c r="N13" s="125">
        <f t="shared" si="1"/>
        <v>0</v>
      </c>
      <c r="O13" s="124">
        <f t="shared" si="1"/>
        <v>0</v>
      </c>
      <c r="P13" s="63">
        <f t="shared" si="1"/>
        <v>0</v>
      </c>
      <c r="Q13" s="131">
        <f>SUM(Q9:Q12)</f>
        <v>0</v>
      </c>
      <c r="R13" s="64">
        <f t="shared" si="1"/>
        <v>0</v>
      </c>
    </row>
    <row r="14" spans="1:18" ht="15" thickBot="1" x14ac:dyDescent="0.35">
      <c r="A14" s="167"/>
      <c r="B14" s="61"/>
      <c r="C14" s="61"/>
      <c r="D14" s="61"/>
      <c r="E14" s="61"/>
      <c r="F14" s="61"/>
      <c r="G14" s="61"/>
      <c r="H14" s="61"/>
      <c r="I14" s="61"/>
      <c r="J14" s="61"/>
      <c r="K14" s="61"/>
      <c r="L14" s="61"/>
      <c r="M14" s="61"/>
      <c r="N14" s="61"/>
      <c r="O14" s="61"/>
      <c r="P14" s="61"/>
      <c r="Q14" s="61"/>
      <c r="R14" s="61"/>
    </row>
    <row r="15" spans="1:18" ht="15" thickBot="1" x14ac:dyDescent="0.35">
      <c r="A15" s="167">
        <v>1</v>
      </c>
      <c r="B15" s="280" t="s">
        <v>81</v>
      </c>
      <c r="C15" s="281"/>
      <c r="D15" s="280" t="s">
        <v>74</v>
      </c>
      <c r="E15" s="306"/>
      <c r="F15" s="306"/>
      <c r="G15" s="306"/>
      <c r="H15" s="306"/>
      <c r="I15" s="306"/>
      <c r="J15" s="306"/>
      <c r="K15" s="306"/>
      <c r="L15" s="306"/>
      <c r="M15" s="306"/>
      <c r="N15" s="306"/>
      <c r="O15" s="306"/>
      <c r="P15" s="306"/>
      <c r="Q15" s="306"/>
      <c r="R15" s="307"/>
    </row>
    <row r="16" spans="1:18" ht="15" thickBot="1" x14ac:dyDescent="0.35">
      <c r="A16" s="167"/>
      <c r="B16" s="297" t="str">
        <f>B5</f>
        <v>XXXXXXXXX</v>
      </c>
      <c r="C16" s="298"/>
      <c r="D16" s="287" t="s">
        <v>3</v>
      </c>
      <c r="E16" s="288"/>
      <c r="F16" s="288"/>
      <c r="G16" s="288"/>
      <c r="H16" s="289"/>
      <c r="I16" s="287" t="s">
        <v>79</v>
      </c>
      <c r="J16" s="288"/>
      <c r="K16" s="288"/>
      <c r="L16" s="288"/>
      <c r="M16" s="289"/>
      <c r="N16" s="287" t="s">
        <v>5</v>
      </c>
      <c r="O16" s="288"/>
      <c r="P16" s="288"/>
      <c r="Q16" s="288"/>
      <c r="R16" s="289"/>
    </row>
    <row r="17" spans="1:18" x14ac:dyDescent="0.3">
      <c r="A17" s="167"/>
      <c r="B17" s="156"/>
      <c r="C17" s="175"/>
      <c r="D17" s="303" t="s">
        <v>43</v>
      </c>
      <c r="E17" s="304"/>
      <c r="F17" s="274" t="s">
        <v>8</v>
      </c>
      <c r="G17" s="275"/>
      <c r="H17" s="276"/>
      <c r="I17" s="303" t="s">
        <v>43</v>
      </c>
      <c r="J17" s="304"/>
      <c r="K17" s="274" t="s">
        <v>8</v>
      </c>
      <c r="L17" s="275"/>
      <c r="M17" s="276"/>
      <c r="N17" s="303" t="s">
        <v>43</v>
      </c>
      <c r="O17" s="304"/>
      <c r="P17" s="274" t="s">
        <v>8</v>
      </c>
      <c r="Q17" s="275"/>
      <c r="R17" s="276"/>
    </row>
    <row r="18" spans="1:18" ht="15.75" customHeight="1" thickBot="1" x14ac:dyDescent="0.35">
      <c r="A18" s="167"/>
      <c r="B18" s="176"/>
      <c r="C18" s="177"/>
      <c r="D18" s="305"/>
      <c r="E18" s="295"/>
      <c r="F18" s="301" t="s">
        <v>76</v>
      </c>
      <c r="G18" s="301" t="s">
        <v>75</v>
      </c>
      <c r="H18" s="299" t="s">
        <v>56</v>
      </c>
      <c r="I18" s="305"/>
      <c r="J18" s="295"/>
      <c r="K18" s="301" t="s">
        <v>76</v>
      </c>
      <c r="L18" s="301" t="s">
        <v>75</v>
      </c>
      <c r="M18" s="299" t="s">
        <v>56</v>
      </c>
      <c r="N18" s="305"/>
      <c r="O18" s="295"/>
      <c r="P18" s="301" t="s">
        <v>76</v>
      </c>
      <c r="Q18" s="301" t="s">
        <v>75</v>
      </c>
      <c r="R18" s="299" t="s">
        <v>56</v>
      </c>
    </row>
    <row r="19" spans="1:18" ht="45.75" customHeight="1" thickBot="1" x14ac:dyDescent="0.35">
      <c r="A19" s="167"/>
      <c r="B19" s="80" t="s">
        <v>44</v>
      </c>
      <c r="C19" s="80" t="s">
        <v>16</v>
      </c>
      <c r="D19" s="96" t="s">
        <v>45</v>
      </c>
      <c r="E19" s="97" t="s">
        <v>46</v>
      </c>
      <c r="F19" s="302"/>
      <c r="G19" s="302"/>
      <c r="H19" s="300"/>
      <c r="I19" s="96" t="s">
        <v>45</v>
      </c>
      <c r="J19" s="97" t="s">
        <v>46</v>
      </c>
      <c r="K19" s="302"/>
      <c r="L19" s="302"/>
      <c r="M19" s="300"/>
      <c r="N19" s="96" t="s">
        <v>45</v>
      </c>
      <c r="O19" s="97" t="s">
        <v>46</v>
      </c>
      <c r="P19" s="302"/>
      <c r="Q19" s="302"/>
      <c r="R19" s="300"/>
    </row>
    <row r="20" spans="1:18" x14ac:dyDescent="0.3">
      <c r="A20" s="167"/>
      <c r="B20" s="92" t="s">
        <v>25</v>
      </c>
      <c r="C20" s="84">
        <f>F20+H20+K20+M20+P20+R20+G20+L20+Q20</f>
        <v>0</v>
      </c>
      <c r="D20" s="117">
        <v>0</v>
      </c>
      <c r="E20" s="118">
        <v>0</v>
      </c>
      <c r="F20" s="65">
        <v>0</v>
      </c>
      <c r="G20" s="128">
        <v>0</v>
      </c>
      <c r="H20" s="66">
        <v>0</v>
      </c>
      <c r="I20" s="117">
        <v>0</v>
      </c>
      <c r="J20" s="118">
        <v>0</v>
      </c>
      <c r="K20" s="65">
        <v>0</v>
      </c>
      <c r="L20" s="128">
        <v>0</v>
      </c>
      <c r="M20" s="66">
        <v>0</v>
      </c>
      <c r="N20" s="117">
        <v>0</v>
      </c>
      <c r="O20" s="118">
        <v>0</v>
      </c>
      <c r="P20" s="65">
        <v>0</v>
      </c>
      <c r="Q20" s="128">
        <v>0</v>
      </c>
      <c r="R20" s="66">
        <v>0</v>
      </c>
    </row>
    <row r="21" spans="1:18" x14ac:dyDescent="0.3">
      <c r="A21" s="167"/>
      <c r="B21" s="93" t="s">
        <v>26</v>
      </c>
      <c r="C21" s="85">
        <f>F21+H21+K21+M21+P21+R21+G21+L21+Q21</f>
        <v>0</v>
      </c>
      <c r="D21" s="119">
        <v>0</v>
      </c>
      <c r="E21" s="120">
        <v>0</v>
      </c>
      <c r="F21" s="67">
        <v>0</v>
      </c>
      <c r="G21" s="129">
        <v>0</v>
      </c>
      <c r="H21" s="68">
        <v>0</v>
      </c>
      <c r="I21" s="119">
        <v>0</v>
      </c>
      <c r="J21" s="120">
        <v>0</v>
      </c>
      <c r="K21" s="67">
        <v>0</v>
      </c>
      <c r="L21" s="129">
        <v>0</v>
      </c>
      <c r="M21" s="68">
        <v>0</v>
      </c>
      <c r="N21" s="71"/>
      <c r="O21" s="72"/>
      <c r="P21" s="72"/>
      <c r="Q21" s="132"/>
      <c r="R21" s="73"/>
    </row>
    <row r="22" spans="1:18" x14ac:dyDescent="0.3">
      <c r="A22" s="167"/>
      <c r="B22" s="93" t="s">
        <v>72</v>
      </c>
      <c r="C22" s="85">
        <f>F22+H22+K22+M22+P22+R22+G22+L22+Q22</f>
        <v>0</v>
      </c>
      <c r="D22" s="119">
        <v>0</v>
      </c>
      <c r="E22" s="120">
        <v>0</v>
      </c>
      <c r="F22" s="67">
        <v>0</v>
      </c>
      <c r="G22" s="129">
        <v>0</v>
      </c>
      <c r="H22" s="68">
        <v>0</v>
      </c>
      <c r="I22" s="119">
        <v>0</v>
      </c>
      <c r="J22" s="120">
        <v>0</v>
      </c>
      <c r="K22" s="67">
        <v>0</v>
      </c>
      <c r="L22" s="129">
        <v>0</v>
      </c>
      <c r="M22" s="68">
        <v>0</v>
      </c>
      <c r="N22" s="71"/>
      <c r="O22" s="72"/>
      <c r="P22" s="72"/>
      <c r="Q22" s="132"/>
      <c r="R22" s="73"/>
    </row>
    <row r="23" spans="1:18" ht="15" thickBot="1" x14ac:dyDescent="0.35">
      <c r="A23" s="167"/>
      <c r="B23" s="94" t="s">
        <v>73</v>
      </c>
      <c r="C23" s="133">
        <f t="shared" ref="C23:C24" si="2">F23+H23+K23+M23+P23+R23+G23+L23+Q23</f>
        <v>0</v>
      </c>
      <c r="D23" s="121">
        <v>0</v>
      </c>
      <c r="E23" s="122">
        <v>0</v>
      </c>
      <c r="F23" s="69">
        <v>0</v>
      </c>
      <c r="G23" s="130">
        <v>0</v>
      </c>
      <c r="H23" s="70">
        <v>0</v>
      </c>
      <c r="I23" s="121">
        <v>0</v>
      </c>
      <c r="J23" s="122">
        <v>0</v>
      </c>
      <c r="K23" s="69">
        <v>0</v>
      </c>
      <c r="L23" s="130">
        <v>0</v>
      </c>
      <c r="M23" s="70">
        <v>0</v>
      </c>
      <c r="N23" s="134"/>
      <c r="O23" s="135"/>
      <c r="P23" s="136"/>
      <c r="Q23" s="137"/>
      <c r="R23" s="138"/>
    </row>
    <row r="24" spans="1:18" ht="15" thickBot="1" x14ac:dyDescent="0.35">
      <c r="A24" s="167"/>
      <c r="B24" s="95" t="s">
        <v>36</v>
      </c>
      <c r="C24" s="83">
        <f t="shared" si="2"/>
        <v>0</v>
      </c>
      <c r="D24" s="123">
        <f>SUM(D20:D23)</f>
        <v>0</v>
      </c>
      <c r="E24" s="124">
        <f t="shared" ref="E24:P24" si="3">SUM(E20:E23)</f>
        <v>0</v>
      </c>
      <c r="F24" s="63">
        <f t="shared" si="3"/>
        <v>0</v>
      </c>
      <c r="G24" s="131">
        <f>SUM(G20:G23)</f>
        <v>0</v>
      </c>
      <c r="H24" s="64">
        <f t="shared" si="3"/>
        <v>0</v>
      </c>
      <c r="I24" s="125">
        <f t="shared" si="3"/>
        <v>0</v>
      </c>
      <c r="J24" s="124">
        <f t="shared" si="3"/>
        <v>0</v>
      </c>
      <c r="K24" s="63">
        <f t="shared" si="3"/>
        <v>0</v>
      </c>
      <c r="L24" s="131">
        <f>SUM(L20:L23)</f>
        <v>0</v>
      </c>
      <c r="M24" s="64">
        <f t="shared" si="3"/>
        <v>0</v>
      </c>
      <c r="N24" s="125">
        <f>SUM(N20:N23)</f>
        <v>0</v>
      </c>
      <c r="O24" s="124">
        <f t="shared" si="3"/>
        <v>0</v>
      </c>
      <c r="P24" s="63">
        <f t="shared" si="3"/>
        <v>0</v>
      </c>
      <c r="Q24" s="131">
        <f>SUM(Q20:Q23)</f>
        <v>0</v>
      </c>
      <c r="R24" s="64">
        <f>SUM(R20:R23)</f>
        <v>0</v>
      </c>
    </row>
    <row r="25" spans="1:18" s="170" customFormat="1" x14ac:dyDescent="0.3">
      <c r="A25" s="169"/>
    </row>
    <row r="26" spans="1:18" ht="15" thickBot="1" x14ac:dyDescent="0.35"/>
    <row r="27" spans="1:18" ht="15" thickBot="1" x14ac:dyDescent="0.35">
      <c r="A27" s="168">
        <v>2</v>
      </c>
      <c r="B27" s="280" t="s">
        <v>81</v>
      </c>
      <c r="C27" s="281"/>
      <c r="D27" s="280" t="s">
        <v>70</v>
      </c>
      <c r="E27" s="306"/>
      <c r="F27" s="306"/>
      <c r="G27" s="306"/>
      <c r="H27" s="306"/>
      <c r="I27" s="306"/>
      <c r="J27" s="306"/>
      <c r="K27" s="306"/>
      <c r="L27" s="306"/>
      <c r="M27" s="306"/>
      <c r="N27" s="306"/>
      <c r="O27" s="306"/>
      <c r="P27" s="306"/>
      <c r="Q27" s="306"/>
      <c r="R27" s="307"/>
    </row>
    <row r="28" spans="1:18" ht="15" thickBot="1" x14ac:dyDescent="0.35">
      <c r="B28" s="285" t="s">
        <v>78</v>
      </c>
      <c r="C28" s="286"/>
      <c r="D28" s="287" t="s">
        <v>3</v>
      </c>
      <c r="E28" s="288"/>
      <c r="F28" s="288"/>
      <c r="G28" s="288"/>
      <c r="H28" s="289"/>
      <c r="I28" s="287" t="s">
        <v>79</v>
      </c>
      <c r="J28" s="288"/>
      <c r="K28" s="288"/>
      <c r="L28" s="288"/>
      <c r="M28" s="289"/>
      <c r="N28" s="287" t="s">
        <v>5</v>
      </c>
      <c r="O28" s="288"/>
      <c r="P28" s="288"/>
      <c r="Q28" s="288"/>
      <c r="R28" s="289"/>
    </row>
    <row r="29" spans="1:18" x14ac:dyDescent="0.3">
      <c r="B29" s="171"/>
      <c r="C29" s="172"/>
      <c r="D29" s="270" t="s">
        <v>43</v>
      </c>
      <c r="E29" s="271"/>
      <c r="F29" s="274" t="s">
        <v>8</v>
      </c>
      <c r="G29" s="275"/>
      <c r="H29" s="276"/>
      <c r="I29" s="270" t="s">
        <v>43</v>
      </c>
      <c r="J29" s="271"/>
      <c r="K29" s="274" t="s">
        <v>8</v>
      </c>
      <c r="L29" s="275"/>
      <c r="M29" s="276"/>
      <c r="N29" s="270" t="s">
        <v>43</v>
      </c>
      <c r="O29" s="271"/>
      <c r="P29" s="274" t="s">
        <v>8</v>
      </c>
      <c r="Q29" s="275"/>
      <c r="R29" s="276"/>
    </row>
    <row r="30" spans="1:18" ht="15" thickBot="1" x14ac:dyDescent="0.35">
      <c r="B30" s="173"/>
      <c r="C30" s="174"/>
      <c r="D30" s="272"/>
      <c r="E30" s="273"/>
      <c r="F30" s="295" t="s">
        <v>77</v>
      </c>
      <c r="G30" s="126" t="s">
        <v>57</v>
      </c>
      <c r="H30" s="299" t="s">
        <v>56</v>
      </c>
      <c r="I30" s="272"/>
      <c r="J30" s="273"/>
      <c r="K30" s="295" t="s">
        <v>77</v>
      </c>
      <c r="L30" s="126" t="s">
        <v>57</v>
      </c>
      <c r="M30" s="299" t="s">
        <v>56</v>
      </c>
      <c r="N30" s="272"/>
      <c r="O30" s="273"/>
      <c r="P30" s="295" t="s">
        <v>77</v>
      </c>
      <c r="Q30" s="126" t="s">
        <v>57</v>
      </c>
      <c r="R30" s="299" t="s">
        <v>56</v>
      </c>
    </row>
    <row r="31" spans="1:18" ht="29.4" thickBot="1" x14ac:dyDescent="0.35">
      <c r="B31" s="80" t="s">
        <v>44</v>
      </c>
      <c r="C31" s="80" t="s">
        <v>16</v>
      </c>
      <c r="D31" s="100" t="s">
        <v>45</v>
      </c>
      <c r="E31" s="101" t="s">
        <v>46</v>
      </c>
      <c r="F31" s="296"/>
      <c r="G31" s="127" t="s">
        <v>71</v>
      </c>
      <c r="H31" s="300"/>
      <c r="I31" s="102" t="s">
        <v>45</v>
      </c>
      <c r="J31" s="101" t="s">
        <v>46</v>
      </c>
      <c r="K31" s="296"/>
      <c r="L31" s="127" t="s">
        <v>71</v>
      </c>
      <c r="M31" s="300"/>
      <c r="N31" s="103" t="s">
        <v>45</v>
      </c>
      <c r="O31" s="97" t="s">
        <v>46</v>
      </c>
      <c r="P31" s="296"/>
      <c r="Q31" s="127" t="s">
        <v>71</v>
      </c>
      <c r="R31" s="300"/>
    </row>
    <row r="32" spans="1:18" x14ac:dyDescent="0.3">
      <c r="B32" s="92" t="s">
        <v>25</v>
      </c>
      <c r="C32" s="81">
        <f>F32+G32+H32+K32+L32+M32+P32+Q32+R32</f>
        <v>0</v>
      </c>
      <c r="D32" s="117">
        <v>0</v>
      </c>
      <c r="E32" s="118">
        <v>0</v>
      </c>
      <c r="F32" s="65">
        <v>0</v>
      </c>
      <c r="G32" s="128">
        <v>0</v>
      </c>
      <c r="H32" s="66">
        <v>0</v>
      </c>
      <c r="I32" s="117">
        <v>0</v>
      </c>
      <c r="J32" s="118">
        <v>0</v>
      </c>
      <c r="K32" s="65">
        <v>0</v>
      </c>
      <c r="L32" s="128">
        <v>0</v>
      </c>
      <c r="M32" s="66">
        <v>0</v>
      </c>
      <c r="N32" s="117">
        <v>0</v>
      </c>
      <c r="O32" s="118">
        <v>0</v>
      </c>
      <c r="P32" s="65">
        <v>0</v>
      </c>
      <c r="Q32" s="128">
        <v>0</v>
      </c>
      <c r="R32" s="66">
        <v>0</v>
      </c>
    </row>
    <row r="33" spans="1:18" x14ac:dyDescent="0.3">
      <c r="B33" s="93" t="s">
        <v>26</v>
      </c>
      <c r="C33" s="81">
        <f t="shared" ref="C33:C36" si="4">F33+G33+H33+K33+L33+M33+P33+Q33+R33</f>
        <v>0</v>
      </c>
      <c r="D33" s="119">
        <v>0</v>
      </c>
      <c r="E33" s="120">
        <v>0</v>
      </c>
      <c r="F33" s="67">
        <v>0</v>
      </c>
      <c r="G33" s="129">
        <v>0</v>
      </c>
      <c r="H33" s="68">
        <v>0</v>
      </c>
      <c r="I33" s="119">
        <v>0</v>
      </c>
      <c r="J33" s="120">
        <v>0</v>
      </c>
      <c r="K33" s="67">
        <v>0</v>
      </c>
      <c r="L33" s="129">
        <v>0</v>
      </c>
      <c r="M33" s="68">
        <v>0</v>
      </c>
      <c r="N33" s="71"/>
      <c r="O33" s="72"/>
      <c r="P33" s="72"/>
      <c r="Q33" s="132"/>
      <c r="R33" s="73"/>
    </row>
    <row r="34" spans="1:18" x14ac:dyDescent="0.3">
      <c r="B34" s="93" t="s">
        <v>72</v>
      </c>
      <c r="C34" s="81">
        <f t="shared" si="4"/>
        <v>0</v>
      </c>
      <c r="D34" s="119">
        <v>0</v>
      </c>
      <c r="E34" s="120">
        <v>0</v>
      </c>
      <c r="F34" s="67">
        <v>0</v>
      </c>
      <c r="G34" s="129">
        <v>0</v>
      </c>
      <c r="H34" s="68">
        <v>0</v>
      </c>
      <c r="I34" s="119">
        <v>0</v>
      </c>
      <c r="J34" s="120">
        <v>0</v>
      </c>
      <c r="K34" s="67">
        <v>0</v>
      </c>
      <c r="L34" s="129">
        <v>0</v>
      </c>
      <c r="M34" s="68">
        <v>0</v>
      </c>
      <c r="N34" s="71"/>
      <c r="O34" s="72"/>
      <c r="P34" s="72"/>
      <c r="Q34" s="132"/>
      <c r="R34" s="73"/>
    </row>
    <row r="35" spans="1:18" ht="15" thickBot="1" x14ac:dyDescent="0.35">
      <c r="B35" s="94" t="s">
        <v>73</v>
      </c>
      <c r="C35" s="82">
        <f t="shared" si="4"/>
        <v>0</v>
      </c>
      <c r="D35" s="121">
        <v>0</v>
      </c>
      <c r="E35" s="122">
        <v>0</v>
      </c>
      <c r="F35" s="69">
        <v>0</v>
      </c>
      <c r="G35" s="130">
        <v>0</v>
      </c>
      <c r="H35" s="70">
        <v>0</v>
      </c>
      <c r="I35" s="121">
        <v>0</v>
      </c>
      <c r="J35" s="122">
        <v>0</v>
      </c>
      <c r="K35" s="69">
        <v>0</v>
      </c>
      <c r="L35" s="130">
        <v>0</v>
      </c>
      <c r="M35" s="70">
        <v>0</v>
      </c>
      <c r="N35" s="134"/>
      <c r="O35" s="135"/>
      <c r="P35" s="136"/>
      <c r="Q35" s="137"/>
      <c r="R35" s="138"/>
    </row>
    <row r="36" spans="1:18" ht="15" thickBot="1" x14ac:dyDescent="0.35">
      <c r="B36" s="95" t="s">
        <v>36</v>
      </c>
      <c r="C36" s="83">
        <f t="shared" si="4"/>
        <v>0</v>
      </c>
      <c r="D36" s="123">
        <f>SUM(D32:D35)</f>
        <v>0</v>
      </c>
      <c r="E36" s="124">
        <f t="shared" ref="E36:F36" si="5">SUM(E32:E35)</f>
        <v>0</v>
      </c>
      <c r="F36" s="63">
        <f t="shared" si="5"/>
        <v>0</v>
      </c>
      <c r="G36" s="131">
        <f>SUM(G32:G35)</f>
        <v>0</v>
      </c>
      <c r="H36" s="64">
        <f t="shared" ref="H36:K36" si="6">SUM(H32:H35)</f>
        <v>0</v>
      </c>
      <c r="I36" s="125">
        <f t="shared" si="6"/>
        <v>0</v>
      </c>
      <c r="J36" s="124">
        <f t="shared" si="6"/>
        <v>0</v>
      </c>
      <c r="K36" s="63">
        <f t="shared" si="6"/>
        <v>0</v>
      </c>
      <c r="L36" s="131">
        <f>SUM(L32:L35)</f>
        <v>0</v>
      </c>
      <c r="M36" s="64">
        <f t="shared" ref="M36:P36" si="7">SUM(M32:M35)</f>
        <v>0</v>
      </c>
      <c r="N36" s="125">
        <f t="shared" si="7"/>
        <v>0</v>
      </c>
      <c r="O36" s="124">
        <f t="shared" si="7"/>
        <v>0</v>
      </c>
      <c r="P36" s="63">
        <f t="shared" si="7"/>
        <v>0</v>
      </c>
      <c r="Q36" s="131">
        <f>SUM(Q32:Q35)</f>
        <v>0</v>
      </c>
      <c r="R36" s="64">
        <f t="shared" ref="R36" si="8">SUM(R32:R35)</f>
        <v>0</v>
      </c>
    </row>
    <row r="37" spans="1:18" ht="15" thickBot="1" x14ac:dyDescent="0.35">
      <c r="B37" s="61"/>
      <c r="C37" s="61"/>
      <c r="D37" s="61"/>
      <c r="E37" s="61"/>
      <c r="F37" s="61"/>
      <c r="G37" s="61"/>
      <c r="H37" s="61"/>
      <c r="I37" s="61"/>
      <c r="J37" s="61"/>
      <c r="K37" s="61"/>
      <c r="L37" s="61"/>
      <c r="M37" s="61"/>
      <c r="N37" s="61"/>
      <c r="O37" s="61"/>
      <c r="P37" s="61"/>
      <c r="Q37" s="61"/>
      <c r="R37" s="61"/>
    </row>
    <row r="38" spans="1:18" ht="15" thickBot="1" x14ac:dyDescent="0.35">
      <c r="A38" s="168">
        <v>2</v>
      </c>
      <c r="B38" s="280" t="s">
        <v>81</v>
      </c>
      <c r="C38" s="281"/>
      <c r="D38" s="280" t="s">
        <v>74</v>
      </c>
      <c r="E38" s="306"/>
      <c r="F38" s="306"/>
      <c r="G38" s="306"/>
      <c r="H38" s="306"/>
      <c r="I38" s="306"/>
      <c r="J38" s="306"/>
      <c r="K38" s="306"/>
      <c r="L38" s="306"/>
      <c r="M38" s="306"/>
      <c r="N38" s="306"/>
      <c r="O38" s="306"/>
      <c r="P38" s="306"/>
      <c r="Q38" s="306"/>
      <c r="R38" s="307"/>
    </row>
    <row r="39" spans="1:18" ht="15" thickBot="1" x14ac:dyDescent="0.35">
      <c r="B39" s="308" t="str">
        <f>B28</f>
        <v>XXXXXXXXX</v>
      </c>
      <c r="C39" s="309"/>
      <c r="D39" s="287" t="s">
        <v>3</v>
      </c>
      <c r="E39" s="288"/>
      <c r="F39" s="288"/>
      <c r="G39" s="288"/>
      <c r="H39" s="289"/>
      <c r="I39" s="287" t="s">
        <v>79</v>
      </c>
      <c r="J39" s="288"/>
      <c r="K39" s="288"/>
      <c r="L39" s="288"/>
      <c r="M39" s="289"/>
      <c r="N39" s="287" t="s">
        <v>5</v>
      </c>
      <c r="O39" s="288"/>
      <c r="P39" s="288"/>
      <c r="Q39" s="288"/>
      <c r="R39" s="289"/>
    </row>
    <row r="40" spans="1:18" s="60" customFormat="1" x14ac:dyDescent="0.3">
      <c r="A40" s="167"/>
      <c r="B40" s="156"/>
      <c r="C40" s="175"/>
      <c r="D40" s="303" t="s">
        <v>43</v>
      </c>
      <c r="E40" s="304"/>
      <c r="F40" s="274" t="s">
        <v>8</v>
      </c>
      <c r="G40" s="275"/>
      <c r="H40" s="276"/>
      <c r="I40" s="303" t="s">
        <v>43</v>
      </c>
      <c r="J40" s="304"/>
      <c r="K40" s="274" t="s">
        <v>8</v>
      </c>
      <c r="L40" s="275"/>
      <c r="M40" s="276"/>
      <c r="N40" s="303" t="s">
        <v>43</v>
      </c>
      <c r="O40" s="304"/>
      <c r="P40" s="274" t="s">
        <v>8</v>
      </c>
      <c r="Q40" s="275"/>
      <c r="R40" s="276"/>
    </row>
    <row r="41" spans="1:18" ht="15" thickBot="1" x14ac:dyDescent="0.35">
      <c r="B41" s="176"/>
      <c r="C41" s="177"/>
      <c r="D41" s="305"/>
      <c r="E41" s="295"/>
      <c r="F41" s="301" t="s">
        <v>76</v>
      </c>
      <c r="G41" s="301" t="s">
        <v>75</v>
      </c>
      <c r="H41" s="299" t="s">
        <v>56</v>
      </c>
      <c r="I41" s="305"/>
      <c r="J41" s="295"/>
      <c r="K41" s="301" t="s">
        <v>76</v>
      </c>
      <c r="L41" s="301" t="s">
        <v>75</v>
      </c>
      <c r="M41" s="299" t="s">
        <v>56</v>
      </c>
      <c r="N41" s="305"/>
      <c r="O41" s="295"/>
      <c r="P41" s="301" t="s">
        <v>76</v>
      </c>
      <c r="Q41" s="301" t="s">
        <v>75</v>
      </c>
      <c r="R41" s="299" t="s">
        <v>56</v>
      </c>
    </row>
    <row r="42" spans="1:18" ht="15" thickBot="1" x14ac:dyDescent="0.35">
      <c r="B42" s="80" t="s">
        <v>44</v>
      </c>
      <c r="C42" s="80" t="s">
        <v>16</v>
      </c>
      <c r="D42" s="96" t="s">
        <v>45</v>
      </c>
      <c r="E42" s="97" t="s">
        <v>46</v>
      </c>
      <c r="F42" s="302"/>
      <c r="G42" s="302"/>
      <c r="H42" s="300"/>
      <c r="I42" s="96" t="s">
        <v>45</v>
      </c>
      <c r="J42" s="97" t="s">
        <v>46</v>
      </c>
      <c r="K42" s="302"/>
      <c r="L42" s="302"/>
      <c r="M42" s="300"/>
      <c r="N42" s="96" t="s">
        <v>45</v>
      </c>
      <c r="O42" s="97" t="s">
        <v>46</v>
      </c>
      <c r="P42" s="302"/>
      <c r="Q42" s="302"/>
      <c r="R42" s="300"/>
    </row>
    <row r="43" spans="1:18" x14ac:dyDescent="0.3">
      <c r="B43" s="92" t="s">
        <v>25</v>
      </c>
      <c r="C43" s="84">
        <f>F43+H43+K43+M43+P43+R43+G43+L43+Q43</f>
        <v>0</v>
      </c>
      <c r="D43" s="117">
        <v>0</v>
      </c>
      <c r="E43" s="118">
        <v>0</v>
      </c>
      <c r="F43" s="65">
        <v>0</v>
      </c>
      <c r="G43" s="128">
        <v>0</v>
      </c>
      <c r="H43" s="66">
        <v>0</v>
      </c>
      <c r="I43" s="117">
        <v>0</v>
      </c>
      <c r="J43" s="118">
        <v>0</v>
      </c>
      <c r="K43" s="65">
        <v>0</v>
      </c>
      <c r="L43" s="128">
        <v>0</v>
      </c>
      <c r="M43" s="66">
        <v>0</v>
      </c>
      <c r="N43" s="117">
        <v>0</v>
      </c>
      <c r="O43" s="118">
        <v>0</v>
      </c>
      <c r="P43" s="65">
        <v>0</v>
      </c>
      <c r="Q43" s="128">
        <v>0</v>
      </c>
      <c r="R43" s="66">
        <v>0</v>
      </c>
    </row>
    <row r="44" spans="1:18" x14ac:dyDescent="0.3">
      <c r="B44" s="93" t="s">
        <v>26</v>
      </c>
      <c r="C44" s="85">
        <f>F44+H44+K44+M44+P44+R44+G44+L44+Q44</f>
        <v>0</v>
      </c>
      <c r="D44" s="119">
        <v>0</v>
      </c>
      <c r="E44" s="120">
        <v>0</v>
      </c>
      <c r="F44" s="67">
        <v>0</v>
      </c>
      <c r="G44" s="129">
        <v>0</v>
      </c>
      <c r="H44" s="68">
        <v>0</v>
      </c>
      <c r="I44" s="119">
        <v>0</v>
      </c>
      <c r="J44" s="120">
        <v>0</v>
      </c>
      <c r="K44" s="67">
        <v>0</v>
      </c>
      <c r="L44" s="129">
        <v>0</v>
      </c>
      <c r="M44" s="68">
        <v>0</v>
      </c>
      <c r="N44" s="71"/>
      <c r="O44" s="72"/>
      <c r="P44" s="72"/>
      <c r="Q44" s="132"/>
      <c r="R44" s="73"/>
    </row>
    <row r="45" spans="1:18" x14ac:dyDescent="0.3">
      <c r="B45" s="93" t="s">
        <v>72</v>
      </c>
      <c r="C45" s="85">
        <f>F45+H45+K45+M45+P45+R45+G45+L45+Q45</f>
        <v>0</v>
      </c>
      <c r="D45" s="119">
        <v>0</v>
      </c>
      <c r="E45" s="120">
        <v>0</v>
      </c>
      <c r="F45" s="67">
        <v>0</v>
      </c>
      <c r="G45" s="129">
        <v>0</v>
      </c>
      <c r="H45" s="68">
        <v>0</v>
      </c>
      <c r="I45" s="119">
        <v>0</v>
      </c>
      <c r="J45" s="120">
        <v>0</v>
      </c>
      <c r="K45" s="67">
        <v>0</v>
      </c>
      <c r="L45" s="129">
        <v>0</v>
      </c>
      <c r="M45" s="68">
        <v>0</v>
      </c>
      <c r="N45" s="71"/>
      <c r="O45" s="72"/>
      <c r="P45" s="72"/>
      <c r="Q45" s="132"/>
      <c r="R45" s="73"/>
    </row>
    <row r="46" spans="1:18" ht="15" thickBot="1" x14ac:dyDescent="0.35">
      <c r="B46" s="94" t="s">
        <v>73</v>
      </c>
      <c r="C46" s="133">
        <f t="shared" ref="C46:C47" si="9">F46+H46+K46+M46+P46+R46+G46+L46+Q46</f>
        <v>0</v>
      </c>
      <c r="D46" s="121">
        <v>0</v>
      </c>
      <c r="E46" s="122">
        <v>0</v>
      </c>
      <c r="F46" s="69">
        <v>0</v>
      </c>
      <c r="G46" s="130">
        <v>0</v>
      </c>
      <c r="H46" s="70">
        <v>0</v>
      </c>
      <c r="I46" s="121">
        <v>0</v>
      </c>
      <c r="J46" s="122">
        <v>0</v>
      </c>
      <c r="K46" s="69">
        <v>0</v>
      </c>
      <c r="L46" s="130">
        <v>0</v>
      </c>
      <c r="M46" s="70">
        <v>0</v>
      </c>
      <c r="N46" s="134"/>
      <c r="O46" s="135"/>
      <c r="P46" s="136"/>
      <c r="Q46" s="137"/>
      <c r="R46" s="138"/>
    </row>
    <row r="47" spans="1:18" ht="15" thickBot="1" x14ac:dyDescent="0.35">
      <c r="B47" s="95" t="s">
        <v>36</v>
      </c>
      <c r="C47" s="83">
        <f t="shared" si="9"/>
        <v>0</v>
      </c>
      <c r="D47" s="123">
        <f>SUM(D43:D46)</f>
        <v>0</v>
      </c>
      <c r="E47" s="124">
        <f t="shared" ref="E47:F47" si="10">SUM(E43:E46)</f>
        <v>0</v>
      </c>
      <c r="F47" s="63">
        <f t="shared" si="10"/>
        <v>0</v>
      </c>
      <c r="G47" s="131">
        <f>SUM(G43:G46)</f>
        <v>0</v>
      </c>
      <c r="H47" s="64">
        <f t="shared" ref="H47:K47" si="11">SUM(H43:H46)</f>
        <v>0</v>
      </c>
      <c r="I47" s="125">
        <f t="shared" si="11"/>
        <v>0</v>
      </c>
      <c r="J47" s="124">
        <f t="shared" si="11"/>
        <v>0</v>
      </c>
      <c r="K47" s="63">
        <f t="shared" si="11"/>
        <v>0</v>
      </c>
      <c r="L47" s="131">
        <f>SUM(L43:L46)</f>
        <v>0</v>
      </c>
      <c r="M47" s="64">
        <f t="shared" ref="M47" si="12">SUM(M43:M46)</f>
        <v>0</v>
      </c>
      <c r="N47" s="125">
        <f>SUM(N43:N46)</f>
        <v>0</v>
      </c>
      <c r="O47" s="124">
        <f t="shared" ref="O47:P47" si="13">SUM(O43:O46)</f>
        <v>0</v>
      </c>
      <c r="P47" s="63">
        <f t="shared" si="13"/>
        <v>0</v>
      </c>
      <c r="Q47" s="131">
        <f>SUM(Q43:Q46)</f>
        <v>0</v>
      </c>
      <c r="R47" s="64">
        <f>SUM(R43:R46)</f>
        <v>0</v>
      </c>
    </row>
    <row r="48" spans="1:18" s="170" customFormat="1" x14ac:dyDescent="0.3">
      <c r="A48" s="169"/>
      <c r="B48" s="178"/>
      <c r="C48" s="179"/>
      <c r="D48" s="180"/>
      <c r="E48" s="180"/>
      <c r="F48" s="181"/>
      <c r="G48" s="181"/>
      <c r="H48" s="181"/>
      <c r="I48" s="180"/>
      <c r="J48" s="180"/>
      <c r="K48" s="181"/>
      <c r="L48" s="181"/>
      <c r="M48" s="181"/>
      <c r="N48" s="180"/>
      <c r="O48" s="180"/>
      <c r="P48" s="181"/>
      <c r="Q48" s="181"/>
      <c r="R48" s="181"/>
    </row>
    <row r="49" spans="1:18" ht="15" thickBot="1" x14ac:dyDescent="0.35"/>
    <row r="50" spans="1:18" s="154" customFormat="1" ht="15" thickBot="1" x14ac:dyDescent="0.35">
      <c r="A50" s="168">
        <v>3</v>
      </c>
      <c r="B50" s="280" t="s">
        <v>81</v>
      </c>
      <c r="C50" s="281"/>
      <c r="D50" s="280" t="s">
        <v>70</v>
      </c>
      <c r="E50" s="306"/>
      <c r="F50" s="306"/>
      <c r="G50" s="306"/>
      <c r="H50" s="306"/>
      <c r="I50" s="306"/>
      <c r="J50" s="306"/>
      <c r="K50" s="306"/>
      <c r="L50" s="306"/>
      <c r="M50" s="306"/>
      <c r="N50" s="306"/>
      <c r="O50" s="306"/>
      <c r="P50" s="306"/>
      <c r="Q50" s="306"/>
      <c r="R50" s="307"/>
    </row>
    <row r="51" spans="1:18" s="154" customFormat="1" ht="15" thickBot="1" x14ac:dyDescent="0.35">
      <c r="A51" s="168"/>
      <c r="B51" s="285" t="s">
        <v>78</v>
      </c>
      <c r="C51" s="286"/>
      <c r="D51" s="287" t="s">
        <v>3</v>
      </c>
      <c r="E51" s="288"/>
      <c r="F51" s="288"/>
      <c r="G51" s="288"/>
      <c r="H51" s="289"/>
      <c r="I51" s="287" t="s">
        <v>79</v>
      </c>
      <c r="J51" s="288"/>
      <c r="K51" s="288"/>
      <c r="L51" s="288"/>
      <c r="M51" s="289"/>
      <c r="N51" s="287" t="s">
        <v>5</v>
      </c>
      <c r="O51" s="288"/>
      <c r="P51" s="288"/>
      <c r="Q51" s="288"/>
      <c r="R51" s="289"/>
    </row>
    <row r="52" spans="1:18" s="154" customFormat="1" x14ac:dyDescent="0.3">
      <c r="A52" s="168"/>
      <c r="B52" s="171"/>
      <c r="C52" s="172"/>
      <c r="D52" s="270" t="s">
        <v>43</v>
      </c>
      <c r="E52" s="271"/>
      <c r="F52" s="274" t="s">
        <v>8</v>
      </c>
      <c r="G52" s="275"/>
      <c r="H52" s="276"/>
      <c r="I52" s="270" t="s">
        <v>43</v>
      </c>
      <c r="J52" s="271"/>
      <c r="K52" s="274" t="s">
        <v>8</v>
      </c>
      <c r="L52" s="275"/>
      <c r="M52" s="276"/>
      <c r="N52" s="270" t="s">
        <v>43</v>
      </c>
      <c r="O52" s="271"/>
      <c r="P52" s="274" t="s">
        <v>8</v>
      </c>
      <c r="Q52" s="275"/>
      <c r="R52" s="276"/>
    </row>
    <row r="53" spans="1:18" s="154" customFormat="1" ht="15" thickBot="1" x14ac:dyDescent="0.35">
      <c r="A53" s="168"/>
      <c r="B53" s="173"/>
      <c r="C53" s="174"/>
      <c r="D53" s="272"/>
      <c r="E53" s="273"/>
      <c r="F53" s="295" t="s">
        <v>77</v>
      </c>
      <c r="G53" s="126" t="s">
        <v>57</v>
      </c>
      <c r="H53" s="299" t="s">
        <v>56</v>
      </c>
      <c r="I53" s="272"/>
      <c r="J53" s="273"/>
      <c r="K53" s="295" t="s">
        <v>77</v>
      </c>
      <c r="L53" s="126" t="s">
        <v>57</v>
      </c>
      <c r="M53" s="299" t="s">
        <v>56</v>
      </c>
      <c r="N53" s="272"/>
      <c r="O53" s="273"/>
      <c r="P53" s="295" t="s">
        <v>77</v>
      </c>
      <c r="Q53" s="126" t="s">
        <v>57</v>
      </c>
      <c r="R53" s="299" t="s">
        <v>56</v>
      </c>
    </row>
    <row r="54" spans="1:18" s="154" customFormat="1" ht="29.4" thickBot="1" x14ac:dyDescent="0.35">
      <c r="A54" s="168"/>
      <c r="B54" s="80" t="s">
        <v>44</v>
      </c>
      <c r="C54" s="80" t="s">
        <v>16</v>
      </c>
      <c r="D54" s="100" t="s">
        <v>45</v>
      </c>
      <c r="E54" s="101" t="s">
        <v>46</v>
      </c>
      <c r="F54" s="296"/>
      <c r="G54" s="127" t="s">
        <v>71</v>
      </c>
      <c r="H54" s="300"/>
      <c r="I54" s="102" t="s">
        <v>45</v>
      </c>
      <c r="J54" s="101" t="s">
        <v>46</v>
      </c>
      <c r="K54" s="296"/>
      <c r="L54" s="127" t="s">
        <v>71</v>
      </c>
      <c r="M54" s="300"/>
      <c r="N54" s="103" t="s">
        <v>45</v>
      </c>
      <c r="O54" s="97" t="s">
        <v>46</v>
      </c>
      <c r="P54" s="296"/>
      <c r="Q54" s="127" t="s">
        <v>71</v>
      </c>
      <c r="R54" s="300"/>
    </row>
    <row r="55" spans="1:18" s="154" customFormat="1" x14ac:dyDescent="0.3">
      <c r="A55" s="168"/>
      <c r="B55" s="92" t="s">
        <v>25</v>
      </c>
      <c r="C55" s="81">
        <f>F55+G55+H55+K55+L55+M55+P55+Q55+R55</f>
        <v>0</v>
      </c>
      <c r="D55" s="117">
        <v>0</v>
      </c>
      <c r="E55" s="118">
        <v>0</v>
      </c>
      <c r="F55" s="65">
        <v>0</v>
      </c>
      <c r="G55" s="128">
        <v>0</v>
      </c>
      <c r="H55" s="66">
        <v>0</v>
      </c>
      <c r="I55" s="117">
        <v>0</v>
      </c>
      <c r="J55" s="118">
        <v>0</v>
      </c>
      <c r="K55" s="65">
        <v>0</v>
      </c>
      <c r="L55" s="128">
        <v>0</v>
      </c>
      <c r="M55" s="66">
        <v>0</v>
      </c>
      <c r="N55" s="117">
        <v>0</v>
      </c>
      <c r="O55" s="118">
        <v>0</v>
      </c>
      <c r="P55" s="65">
        <v>0</v>
      </c>
      <c r="Q55" s="128">
        <v>0</v>
      </c>
      <c r="R55" s="66">
        <v>0</v>
      </c>
    </row>
    <row r="56" spans="1:18" s="154" customFormat="1" x14ac:dyDescent="0.3">
      <c r="A56" s="168"/>
      <c r="B56" s="93" t="s">
        <v>26</v>
      </c>
      <c r="C56" s="81">
        <f t="shared" ref="C56:C59" si="14">F56+G56+H56+K56+L56+M56+P56+Q56+R56</f>
        <v>0</v>
      </c>
      <c r="D56" s="119">
        <v>0</v>
      </c>
      <c r="E56" s="120">
        <v>0</v>
      </c>
      <c r="F56" s="67">
        <v>0</v>
      </c>
      <c r="G56" s="129">
        <v>0</v>
      </c>
      <c r="H56" s="68">
        <v>0</v>
      </c>
      <c r="I56" s="119">
        <v>0</v>
      </c>
      <c r="J56" s="120">
        <v>0</v>
      </c>
      <c r="K56" s="67">
        <v>0</v>
      </c>
      <c r="L56" s="129">
        <v>0</v>
      </c>
      <c r="M56" s="68">
        <v>0</v>
      </c>
      <c r="N56" s="71"/>
      <c r="O56" s="72"/>
      <c r="P56" s="72"/>
      <c r="Q56" s="132"/>
      <c r="R56" s="73"/>
    </row>
    <row r="57" spans="1:18" s="154" customFormat="1" x14ac:dyDescent="0.3">
      <c r="A57" s="168"/>
      <c r="B57" s="93" t="s">
        <v>72</v>
      </c>
      <c r="C57" s="81">
        <f t="shared" si="14"/>
        <v>0</v>
      </c>
      <c r="D57" s="119">
        <v>0</v>
      </c>
      <c r="E57" s="120">
        <v>0</v>
      </c>
      <c r="F57" s="67">
        <v>0</v>
      </c>
      <c r="G57" s="129">
        <v>0</v>
      </c>
      <c r="H57" s="68">
        <v>0</v>
      </c>
      <c r="I57" s="119">
        <v>0</v>
      </c>
      <c r="J57" s="120">
        <v>0</v>
      </c>
      <c r="K57" s="67">
        <v>0</v>
      </c>
      <c r="L57" s="129">
        <v>0</v>
      </c>
      <c r="M57" s="68">
        <v>0</v>
      </c>
      <c r="N57" s="71"/>
      <c r="O57" s="72"/>
      <c r="P57" s="72"/>
      <c r="Q57" s="132"/>
      <c r="R57" s="73"/>
    </row>
    <row r="58" spans="1:18" s="154" customFormat="1" ht="15" thickBot="1" x14ac:dyDescent="0.35">
      <c r="A58" s="168"/>
      <c r="B58" s="94" t="s">
        <v>73</v>
      </c>
      <c r="C58" s="82">
        <f t="shared" si="14"/>
        <v>0</v>
      </c>
      <c r="D58" s="121">
        <v>0</v>
      </c>
      <c r="E58" s="122">
        <v>0</v>
      </c>
      <c r="F58" s="69">
        <v>0</v>
      </c>
      <c r="G58" s="130">
        <v>0</v>
      </c>
      <c r="H58" s="70">
        <v>0</v>
      </c>
      <c r="I58" s="121">
        <v>0</v>
      </c>
      <c r="J58" s="122">
        <v>0</v>
      </c>
      <c r="K58" s="69">
        <v>0</v>
      </c>
      <c r="L58" s="130">
        <v>0</v>
      </c>
      <c r="M58" s="70">
        <v>0</v>
      </c>
      <c r="N58" s="134"/>
      <c r="O58" s="135"/>
      <c r="P58" s="136"/>
      <c r="Q58" s="137"/>
      <c r="R58" s="138"/>
    </row>
    <row r="59" spans="1:18" s="154" customFormat="1" ht="15" thickBot="1" x14ac:dyDescent="0.35">
      <c r="A59" s="168"/>
      <c r="B59" s="95" t="s">
        <v>36</v>
      </c>
      <c r="C59" s="83">
        <f t="shared" si="14"/>
        <v>0</v>
      </c>
      <c r="D59" s="123">
        <f>SUM(D55:D58)</f>
        <v>0</v>
      </c>
      <c r="E59" s="124">
        <f t="shared" ref="E59:F59" si="15">SUM(E55:E58)</f>
        <v>0</v>
      </c>
      <c r="F59" s="63">
        <f t="shared" si="15"/>
        <v>0</v>
      </c>
      <c r="G59" s="131">
        <f>SUM(G55:G58)</f>
        <v>0</v>
      </c>
      <c r="H59" s="64">
        <f t="shared" ref="H59:K59" si="16">SUM(H55:H58)</f>
        <v>0</v>
      </c>
      <c r="I59" s="125">
        <f t="shared" si="16"/>
        <v>0</v>
      </c>
      <c r="J59" s="124">
        <f t="shared" si="16"/>
        <v>0</v>
      </c>
      <c r="K59" s="63">
        <f t="shared" si="16"/>
        <v>0</v>
      </c>
      <c r="L59" s="131">
        <f>SUM(L55:L58)</f>
        <v>0</v>
      </c>
      <c r="M59" s="64">
        <f t="shared" ref="M59:P59" si="17">SUM(M55:M58)</f>
        <v>0</v>
      </c>
      <c r="N59" s="125">
        <f t="shared" si="17"/>
        <v>0</v>
      </c>
      <c r="O59" s="124">
        <f t="shared" si="17"/>
        <v>0</v>
      </c>
      <c r="P59" s="63">
        <f t="shared" si="17"/>
        <v>0</v>
      </c>
      <c r="Q59" s="131">
        <f>SUM(Q55:Q58)</f>
        <v>0</v>
      </c>
      <c r="R59" s="64">
        <f t="shared" ref="R59" si="18">SUM(R55:R58)</f>
        <v>0</v>
      </c>
    </row>
    <row r="60" spans="1:18" s="154" customFormat="1" ht="15" thickBot="1" x14ac:dyDescent="0.35">
      <c r="A60" s="168"/>
      <c r="B60" s="61"/>
      <c r="C60" s="61"/>
      <c r="D60" s="61"/>
      <c r="E60" s="61"/>
      <c r="F60" s="61"/>
      <c r="G60" s="61"/>
      <c r="H60" s="61"/>
      <c r="I60" s="61"/>
      <c r="J60" s="61"/>
      <c r="K60" s="61"/>
      <c r="L60" s="61"/>
      <c r="M60" s="61"/>
      <c r="N60" s="61"/>
      <c r="O60" s="61"/>
      <c r="P60" s="61"/>
      <c r="Q60" s="61"/>
      <c r="R60" s="61"/>
    </row>
    <row r="61" spans="1:18" s="154" customFormat="1" ht="15" thickBot="1" x14ac:dyDescent="0.35">
      <c r="A61" s="168">
        <v>3</v>
      </c>
      <c r="B61" s="280" t="s">
        <v>81</v>
      </c>
      <c r="C61" s="281"/>
      <c r="D61" s="280" t="s">
        <v>74</v>
      </c>
      <c r="E61" s="306"/>
      <c r="F61" s="306"/>
      <c r="G61" s="306"/>
      <c r="H61" s="306"/>
      <c r="I61" s="306"/>
      <c r="J61" s="306"/>
      <c r="K61" s="306"/>
      <c r="L61" s="306"/>
      <c r="M61" s="306"/>
      <c r="N61" s="306"/>
      <c r="O61" s="306"/>
      <c r="P61" s="306"/>
      <c r="Q61" s="306"/>
      <c r="R61" s="307"/>
    </row>
    <row r="62" spans="1:18" s="154" customFormat="1" ht="15" thickBot="1" x14ac:dyDescent="0.35">
      <c r="A62" s="168"/>
      <c r="B62" s="297" t="str">
        <f>B51</f>
        <v>XXXXXXXXX</v>
      </c>
      <c r="C62" s="298"/>
      <c r="D62" s="287" t="s">
        <v>3</v>
      </c>
      <c r="E62" s="288"/>
      <c r="F62" s="288"/>
      <c r="G62" s="288"/>
      <c r="H62" s="289"/>
      <c r="I62" s="287" t="s">
        <v>79</v>
      </c>
      <c r="J62" s="288"/>
      <c r="K62" s="288"/>
      <c r="L62" s="288"/>
      <c r="M62" s="289"/>
      <c r="N62" s="287" t="s">
        <v>5</v>
      </c>
      <c r="O62" s="288"/>
      <c r="P62" s="288"/>
      <c r="Q62" s="288"/>
      <c r="R62" s="289"/>
    </row>
    <row r="63" spans="1:18" s="60" customFormat="1" x14ac:dyDescent="0.3">
      <c r="A63" s="167"/>
      <c r="B63" s="156"/>
      <c r="C63" s="175"/>
      <c r="D63" s="303" t="s">
        <v>43</v>
      </c>
      <c r="E63" s="304"/>
      <c r="F63" s="274" t="s">
        <v>8</v>
      </c>
      <c r="G63" s="275"/>
      <c r="H63" s="276"/>
      <c r="I63" s="303" t="s">
        <v>43</v>
      </c>
      <c r="J63" s="304"/>
      <c r="K63" s="274" t="s">
        <v>8</v>
      </c>
      <c r="L63" s="275"/>
      <c r="M63" s="276"/>
      <c r="N63" s="303" t="s">
        <v>43</v>
      </c>
      <c r="O63" s="304"/>
      <c r="P63" s="274" t="s">
        <v>8</v>
      </c>
      <c r="Q63" s="275"/>
      <c r="R63" s="276"/>
    </row>
    <row r="64" spans="1:18" s="154" customFormat="1" ht="15" thickBot="1" x14ac:dyDescent="0.35">
      <c r="A64" s="168"/>
      <c r="B64" s="176"/>
      <c r="C64" s="177"/>
      <c r="D64" s="305"/>
      <c r="E64" s="295"/>
      <c r="F64" s="301" t="s">
        <v>76</v>
      </c>
      <c r="G64" s="301" t="s">
        <v>75</v>
      </c>
      <c r="H64" s="299" t="s">
        <v>56</v>
      </c>
      <c r="I64" s="305"/>
      <c r="J64" s="295"/>
      <c r="K64" s="301" t="s">
        <v>76</v>
      </c>
      <c r="L64" s="301" t="s">
        <v>75</v>
      </c>
      <c r="M64" s="299" t="s">
        <v>56</v>
      </c>
      <c r="N64" s="305"/>
      <c r="O64" s="295"/>
      <c r="P64" s="301" t="s">
        <v>76</v>
      </c>
      <c r="Q64" s="301" t="s">
        <v>75</v>
      </c>
      <c r="R64" s="299" t="s">
        <v>56</v>
      </c>
    </row>
    <row r="65" spans="1:18" s="154" customFormat="1" ht="15" thickBot="1" x14ac:dyDescent="0.35">
      <c r="A65" s="168"/>
      <c r="B65" s="80" t="s">
        <v>44</v>
      </c>
      <c r="C65" s="80" t="s">
        <v>16</v>
      </c>
      <c r="D65" s="96" t="s">
        <v>45</v>
      </c>
      <c r="E65" s="97" t="s">
        <v>46</v>
      </c>
      <c r="F65" s="302"/>
      <c r="G65" s="302"/>
      <c r="H65" s="300"/>
      <c r="I65" s="96" t="s">
        <v>45</v>
      </c>
      <c r="J65" s="97" t="s">
        <v>46</v>
      </c>
      <c r="K65" s="302"/>
      <c r="L65" s="302"/>
      <c r="M65" s="300"/>
      <c r="N65" s="96" t="s">
        <v>45</v>
      </c>
      <c r="O65" s="97" t="s">
        <v>46</v>
      </c>
      <c r="P65" s="302"/>
      <c r="Q65" s="302"/>
      <c r="R65" s="300"/>
    </row>
    <row r="66" spans="1:18" s="154" customFormat="1" x14ac:dyDescent="0.3">
      <c r="A66" s="168"/>
      <c r="B66" s="92" t="s">
        <v>25</v>
      </c>
      <c r="C66" s="84">
        <f>F66+H66+K66+M66+P66+R66+G66+L66+Q66</f>
        <v>0</v>
      </c>
      <c r="D66" s="117">
        <v>0</v>
      </c>
      <c r="E66" s="118">
        <v>0</v>
      </c>
      <c r="F66" s="65">
        <v>0</v>
      </c>
      <c r="G66" s="128">
        <v>0</v>
      </c>
      <c r="H66" s="66">
        <v>0</v>
      </c>
      <c r="I66" s="117">
        <v>0</v>
      </c>
      <c r="J66" s="118">
        <v>0</v>
      </c>
      <c r="K66" s="65">
        <v>0</v>
      </c>
      <c r="L66" s="128">
        <v>0</v>
      </c>
      <c r="M66" s="66">
        <v>0</v>
      </c>
      <c r="N66" s="117">
        <v>0</v>
      </c>
      <c r="O66" s="118">
        <v>0</v>
      </c>
      <c r="P66" s="65">
        <v>0</v>
      </c>
      <c r="Q66" s="128">
        <v>0</v>
      </c>
      <c r="R66" s="66">
        <v>0</v>
      </c>
    </row>
    <row r="67" spans="1:18" s="154" customFormat="1" x14ac:dyDescent="0.3">
      <c r="A67" s="168"/>
      <c r="B67" s="93" t="s">
        <v>26</v>
      </c>
      <c r="C67" s="85">
        <f>F67+H67+K67+M67+P67+R67+G67+L67+Q67</f>
        <v>0</v>
      </c>
      <c r="D67" s="119">
        <v>0</v>
      </c>
      <c r="E67" s="120">
        <v>0</v>
      </c>
      <c r="F67" s="67">
        <v>0</v>
      </c>
      <c r="G67" s="129">
        <v>0</v>
      </c>
      <c r="H67" s="68">
        <v>0</v>
      </c>
      <c r="I67" s="119">
        <v>0</v>
      </c>
      <c r="J67" s="120">
        <v>0</v>
      </c>
      <c r="K67" s="67">
        <v>0</v>
      </c>
      <c r="L67" s="129">
        <v>0</v>
      </c>
      <c r="M67" s="68">
        <v>0</v>
      </c>
      <c r="N67" s="71"/>
      <c r="O67" s="72"/>
      <c r="P67" s="72"/>
      <c r="Q67" s="132"/>
      <c r="R67" s="73"/>
    </row>
    <row r="68" spans="1:18" s="154" customFormat="1" x14ac:dyDescent="0.3">
      <c r="A68" s="168"/>
      <c r="B68" s="93" t="s">
        <v>72</v>
      </c>
      <c r="C68" s="85">
        <f>F68+H68+K68+M68+P68+R68+G68+L68+Q68</f>
        <v>0</v>
      </c>
      <c r="D68" s="119">
        <v>0</v>
      </c>
      <c r="E68" s="120">
        <v>0</v>
      </c>
      <c r="F68" s="67">
        <v>0</v>
      </c>
      <c r="G68" s="129">
        <v>0</v>
      </c>
      <c r="H68" s="68">
        <v>0</v>
      </c>
      <c r="I68" s="119">
        <v>0</v>
      </c>
      <c r="J68" s="120">
        <v>0</v>
      </c>
      <c r="K68" s="67">
        <v>0</v>
      </c>
      <c r="L68" s="129">
        <v>0</v>
      </c>
      <c r="M68" s="68">
        <v>0</v>
      </c>
      <c r="N68" s="71"/>
      <c r="O68" s="72"/>
      <c r="P68" s="72"/>
      <c r="Q68" s="132"/>
      <c r="R68" s="73"/>
    </row>
    <row r="69" spans="1:18" s="154" customFormat="1" ht="15" thickBot="1" x14ac:dyDescent="0.35">
      <c r="A69" s="168"/>
      <c r="B69" s="94" t="s">
        <v>73</v>
      </c>
      <c r="C69" s="133">
        <f t="shared" ref="C69:C70" si="19">F69+H69+K69+M69+P69+R69+G69+L69+Q69</f>
        <v>0</v>
      </c>
      <c r="D69" s="121">
        <v>0</v>
      </c>
      <c r="E69" s="122">
        <v>0</v>
      </c>
      <c r="F69" s="69">
        <v>0</v>
      </c>
      <c r="G69" s="130">
        <v>0</v>
      </c>
      <c r="H69" s="70">
        <v>0</v>
      </c>
      <c r="I69" s="121">
        <v>0</v>
      </c>
      <c r="J69" s="122">
        <v>0</v>
      </c>
      <c r="K69" s="69">
        <v>0</v>
      </c>
      <c r="L69" s="130">
        <v>0</v>
      </c>
      <c r="M69" s="70">
        <v>0</v>
      </c>
      <c r="N69" s="134"/>
      <c r="O69" s="135"/>
      <c r="P69" s="136"/>
      <c r="Q69" s="137"/>
      <c r="R69" s="138"/>
    </row>
    <row r="70" spans="1:18" s="154" customFormat="1" ht="15" thickBot="1" x14ac:dyDescent="0.35">
      <c r="A70" s="168"/>
      <c r="B70" s="95" t="s">
        <v>36</v>
      </c>
      <c r="C70" s="83">
        <f t="shared" si="19"/>
        <v>0</v>
      </c>
      <c r="D70" s="123">
        <f>SUM(D66:D69)</f>
        <v>0</v>
      </c>
      <c r="E70" s="124">
        <f t="shared" ref="E70:F70" si="20">SUM(E66:E69)</f>
        <v>0</v>
      </c>
      <c r="F70" s="63">
        <f t="shared" si="20"/>
        <v>0</v>
      </c>
      <c r="G70" s="131">
        <f>SUM(G66:G69)</f>
        <v>0</v>
      </c>
      <c r="H70" s="64">
        <f t="shared" ref="H70:K70" si="21">SUM(H66:H69)</f>
        <v>0</v>
      </c>
      <c r="I70" s="125">
        <f t="shared" si="21"/>
        <v>0</v>
      </c>
      <c r="J70" s="124">
        <f t="shared" si="21"/>
        <v>0</v>
      </c>
      <c r="K70" s="63">
        <f t="shared" si="21"/>
        <v>0</v>
      </c>
      <c r="L70" s="131">
        <f>SUM(L66:L69)</f>
        <v>0</v>
      </c>
      <c r="M70" s="64">
        <f t="shared" ref="M70" si="22">SUM(M66:M69)</f>
        <v>0</v>
      </c>
      <c r="N70" s="125">
        <f>SUM(N66:N69)</f>
        <v>0</v>
      </c>
      <c r="O70" s="124">
        <f t="shared" ref="O70:P70" si="23">SUM(O66:O69)</f>
        <v>0</v>
      </c>
      <c r="P70" s="63">
        <f t="shared" si="23"/>
        <v>0</v>
      </c>
      <c r="Q70" s="131">
        <f>SUM(Q66:Q69)</f>
        <v>0</v>
      </c>
      <c r="R70" s="64">
        <f>SUM(R66:R69)</f>
        <v>0</v>
      </c>
    </row>
    <row r="71" spans="1:18" s="170" customFormat="1" x14ac:dyDescent="0.3">
      <c r="A71" s="169"/>
    </row>
    <row r="72" spans="1:18" ht="15" thickBot="1" x14ac:dyDescent="0.35"/>
    <row r="73" spans="1:18" s="154" customFormat="1" ht="15" thickBot="1" x14ac:dyDescent="0.35">
      <c r="A73" s="168">
        <v>4</v>
      </c>
      <c r="B73" s="280" t="s">
        <v>81</v>
      </c>
      <c r="C73" s="281"/>
      <c r="D73" s="280" t="s">
        <v>70</v>
      </c>
      <c r="E73" s="306"/>
      <c r="F73" s="306"/>
      <c r="G73" s="306"/>
      <c r="H73" s="306"/>
      <c r="I73" s="306"/>
      <c r="J73" s="306"/>
      <c r="K73" s="306"/>
      <c r="L73" s="306"/>
      <c r="M73" s="306"/>
      <c r="N73" s="306"/>
      <c r="O73" s="306"/>
      <c r="P73" s="306"/>
      <c r="Q73" s="306"/>
      <c r="R73" s="307"/>
    </row>
    <row r="74" spans="1:18" s="154" customFormat="1" ht="15" thickBot="1" x14ac:dyDescent="0.35">
      <c r="A74" s="168"/>
      <c r="B74" s="285" t="s">
        <v>78</v>
      </c>
      <c r="C74" s="286"/>
      <c r="D74" s="287" t="s">
        <v>3</v>
      </c>
      <c r="E74" s="288"/>
      <c r="F74" s="288"/>
      <c r="G74" s="288"/>
      <c r="H74" s="289"/>
      <c r="I74" s="287" t="s">
        <v>79</v>
      </c>
      <c r="J74" s="288"/>
      <c r="K74" s="288"/>
      <c r="L74" s="288"/>
      <c r="M74" s="289"/>
      <c r="N74" s="287" t="s">
        <v>5</v>
      </c>
      <c r="O74" s="288"/>
      <c r="P74" s="288"/>
      <c r="Q74" s="288"/>
      <c r="R74" s="289"/>
    </row>
    <row r="75" spans="1:18" s="154" customFormat="1" x14ac:dyDescent="0.3">
      <c r="A75" s="168"/>
      <c r="B75" s="171"/>
      <c r="C75" s="172"/>
      <c r="D75" s="270" t="s">
        <v>43</v>
      </c>
      <c r="E75" s="271"/>
      <c r="F75" s="274" t="s">
        <v>8</v>
      </c>
      <c r="G75" s="275"/>
      <c r="H75" s="276"/>
      <c r="I75" s="270" t="s">
        <v>43</v>
      </c>
      <c r="J75" s="271"/>
      <c r="K75" s="274" t="s">
        <v>8</v>
      </c>
      <c r="L75" s="275"/>
      <c r="M75" s="276"/>
      <c r="N75" s="270" t="s">
        <v>43</v>
      </c>
      <c r="O75" s="271"/>
      <c r="P75" s="274" t="s">
        <v>8</v>
      </c>
      <c r="Q75" s="275"/>
      <c r="R75" s="276"/>
    </row>
    <row r="76" spans="1:18" s="154" customFormat="1" ht="15" thickBot="1" x14ac:dyDescent="0.35">
      <c r="A76" s="168"/>
      <c r="B76" s="173"/>
      <c r="C76" s="174"/>
      <c r="D76" s="272"/>
      <c r="E76" s="273"/>
      <c r="F76" s="295" t="s">
        <v>77</v>
      </c>
      <c r="G76" s="126" t="s">
        <v>57</v>
      </c>
      <c r="H76" s="299" t="s">
        <v>56</v>
      </c>
      <c r="I76" s="272"/>
      <c r="J76" s="273"/>
      <c r="K76" s="295" t="s">
        <v>77</v>
      </c>
      <c r="L76" s="126" t="s">
        <v>57</v>
      </c>
      <c r="M76" s="299" t="s">
        <v>56</v>
      </c>
      <c r="N76" s="272"/>
      <c r="O76" s="273"/>
      <c r="P76" s="295" t="s">
        <v>77</v>
      </c>
      <c r="Q76" s="126" t="s">
        <v>57</v>
      </c>
      <c r="R76" s="299" t="s">
        <v>56</v>
      </c>
    </row>
    <row r="77" spans="1:18" s="154" customFormat="1" ht="29.4" thickBot="1" x14ac:dyDescent="0.35">
      <c r="A77" s="168"/>
      <c r="B77" s="80" t="s">
        <v>44</v>
      </c>
      <c r="C77" s="80" t="s">
        <v>16</v>
      </c>
      <c r="D77" s="100" t="s">
        <v>45</v>
      </c>
      <c r="E77" s="101" t="s">
        <v>46</v>
      </c>
      <c r="F77" s="296"/>
      <c r="G77" s="127" t="s">
        <v>71</v>
      </c>
      <c r="H77" s="300"/>
      <c r="I77" s="102" t="s">
        <v>45</v>
      </c>
      <c r="J77" s="101" t="s">
        <v>46</v>
      </c>
      <c r="K77" s="296"/>
      <c r="L77" s="127" t="s">
        <v>71</v>
      </c>
      <c r="M77" s="300"/>
      <c r="N77" s="103" t="s">
        <v>45</v>
      </c>
      <c r="O77" s="97" t="s">
        <v>46</v>
      </c>
      <c r="P77" s="296"/>
      <c r="Q77" s="127" t="s">
        <v>71</v>
      </c>
      <c r="R77" s="300"/>
    </row>
    <row r="78" spans="1:18" s="154" customFormat="1" x14ac:dyDescent="0.3">
      <c r="A78" s="168"/>
      <c r="B78" s="92" t="s">
        <v>25</v>
      </c>
      <c r="C78" s="81">
        <f>F78+G78+H78+K78+L78+M78+P78+Q78+R78</f>
        <v>0</v>
      </c>
      <c r="D78" s="117">
        <v>0</v>
      </c>
      <c r="E78" s="118">
        <v>0</v>
      </c>
      <c r="F78" s="65">
        <v>0</v>
      </c>
      <c r="G78" s="128">
        <v>0</v>
      </c>
      <c r="H78" s="66">
        <v>0</v>
      </c>
      <c r="I78" s="117">
        <v>0</v>
      </c>
      <c r="J78" s="118">
        <v>0</v>
      </c>
      <c r="K78" s="65">
        <v>0</v>
      </c>
      <c r="L78" s="128">
        <v>0</v>
      </c>
      <c r="M78" s="66">
        <v>0</v>
      </c>
      <c r="N78" s="117">
        <v>0</v>
      </c>
      <c r="O78" s="118">
        <v>0</v>
      </c>
      <c r="P78" s="65">
        <v>0</v>
      </c>
      <c r="Q78" s="128">
        <v>0</v>
      </c>
      <c r="R78" s="66">
        <v>0</v>
      </c>
    </row>
    <row r="79" spans="1:18" s="154" customFormat="1" x14ac:dyDescent="0.3">
      <c r="A79" s="168"/>
      <c r="B79" s="93" t="s">
        <v>26</v>
      </c>
      <c r="C79" s="81">
        <f t="shared" ref="C79:C82" si="24">F79+G79+H79+K79+L79+M79+P79+Q79+R79</f>
        <v>0</v>
      </c>
      <c r="D79" s="119">
        <v>0</v>
      </c>
      <c r="E79" s="120">
        <v>0</v>
      </c>
      <c r="F79" s="67">
        <v>0</v>
      </c>
      <c r="G79" s="129">
        <v>0</v>
      </c>
      <c r="H79" s="68">
        <v>0</v>
      </c>
      <c r="I79" s="119">
        <v>0</v>
      </c>
      <c r="J79" s="120">
        <v>0</v>
      </c>
      <c r="K79" s="67">
        <v>0</v>
      </c>
      <c r="L79" s="129">
        <v>0</v>
      </c>
      <c r="M79" s="68">
        <v>0</v>
      </c>
      <c r="N79" s="71"/>
      <c r="O79" s="72"/>
      <c r="P79" s="72"/>
      <c r="Q79" s="132"/>
      <c r="R79" s="73"/>
    </row>
    <row r="80" spans="1:18" s="154" customFormat="1" x14ac:dyDescent="0.3">
      <c r="A80" s="168"/>
      <c r="B80" s="93" t="s">
        <v>72</v>
      </c>
      <c r="C80" s="81">
        <f t="shared" si="24"/>
        <v>0</v>
      </c>
      <c r="D80" s="119">
        <v>0</v>
      </c>
      <c r="E80" s="120">
        <v>0</v>
      </c>
      <c r="F80" s="67">
        <v>0</v>
      </c>
      <c r="G80" s="129">
        <v>0</v>
      </c>
      <c r="H80" s="68">
        <v>0</v>
      </c>
      <c r="I80" s="119">
        <v>0</v>
      </c>
      <c r="J80" s="120">
        <v>0</v>
      </c>
      <c r="K80" s="67">
        <v>0</v>
      </c>
      <c r="L80" s="129">
        <v>0</v>
      </c>
      <c r="M80" s="68">
        <v>0</v>
      </c>
      <c r="N80" s="71"/>
      <c r="O80" s="72"/>
      <c r="P80" s="72"/>
      <c r="Q80" s="132"/>
      <c r="R80" s="73"/>
    </row>
    <row r="81" spans="1:18" s="154" customFormat="1" ht="15" thickBot="1" x14ac:dyDescent="0.35">
      <c r="A81" s="168"/>
      <c r="B81" s="94" t="s">
        <v>73</v>
      </c>
      <c r="C81" s="82">
        <f t="shared" si="24"/>
        <v>0</v>
      </c>
      <c r="D81" s="121">
        <v>0</v>
      </c>
      <c r="E81" s="122">
        <v>0</v>
      </c>
      <c r="F81" s="69">
        <v>0</v>
      </c>
      <c r="G81" s="130">
        <v>0</v>
      </c>
      <c r="H81" s="70">
        <v>0</v>
      </c>
      <c r="I81" s="121">
        <v>0</v>
      </c>
      <c r="J81" s="122">
        <v>0</v>
      </c>
      <c r="K81" s="69">
        <v>0</v>
      </c>
      <c r="L81" s="130">
        <v>0</v>
      </c>
      <c r="M81" s="70">
        <v>0</v>
      </c>
      <c r="N81" s="134"/>
      <c r="O81" s="135"/>
      <c r="P81" s="136"/>
      <c r="Q81" s="137"/>
      <c r="R81" s="138"/>
    </row>
    <row r="82" spans="1:18" s="154" customFormat="1" ht="15" thickBot="1" x14ac:dyDescent="0.35">
      <c r="A82" s="168"/>
      <c r="B82" s="95" t="s">
        <v>36</v>
      </c>
      <c r="C82" s="83">
        <f t="shared" si="24"/>
        <v>0</v>
      </c>
      <c r="D82" s="123">
        <f>SUM(D78:D81)</f>
        <v>0</v>
      </c>
      <c r="E82" s="124">
        <f t="shared" ref="E82:F82" si="25">SUM(E78:E81)</f>
        <v>0</v>
      </c>
      <c r="F82" s="63">
        <f t="shared" si="25"/>
        <v>0</v>
      </c>
      <c r="G82" s="131">
        <f>SUM(G78:G81)</f>
        <v>0</v>
      </c>
      <c r="H82" s="64">
        <f t="shared" ref="H82:K82" si="26">SUM(H78:H81)</f>
        <v>0</v>
      </c>
      <c r="I82" s="125">
        <f t="shared" si="26"/>
        <v>0</v>
      </c>
      <c r="J82" s="124">
        <f t="shared" si="26"/>
        <v>0</v>
      </c>
      <c r="K82" s="63">
        <f t="shared" si="26"/>
        <v>0</v>
      </c>
      <c r="L82" s="131">
        <f>SUM(L78:L81)</f>
        <v>0</v>
      </c>
      <c r="M82" s="64">
        <f t="shared" ref="M82:P82" si="27">SUM(M78:M81)</f>
        <v>0</v>
      </c>
      <c r="N82" s="125">
        <f t="shared" si="27"/>
        <v>0</v>
      </c>
      <c r="O82" s="124">
        <f t="shared" si="27"/>
        <v>0</v>
      </c>
      <c r="P82" s="63">
        <f t="shared" si="27"/>
        <v>0</v>
      </c>
      <c r="Q82" s="131">
        <f>SUM(Q78:Q81)</f>
        <v>0</v>
      </c>
      <c r="R82" s="64">
        <f t="shared" ref="R82" si="28">SUM(R78:R81)</f>
        <v>0</v>
      </c>
    </row>
    <row r="83" spans="1:18" s="154" customFormat="1" ht="15" thickBot="1" x14ac:dyDescent="0.35">
      <c r="A83" s="168"/>
      <c r="B83" s="61"/>
      <c r="C83" s="61"/>
      <c r="D83" s="61"/>
      <c r="E83" s="61"/>
      <c r="F83" s="61"/>
      <c r="G83" s="61"/>
      <c r="H83" s="61"/>
      <c r="I83" s="61"/>
      <c r="J83" s="61"/>
      <c r="K83" s="61"/>
      <c r="L83" s="61"/>
      <c r="M83" s="61"/>
      <c r="N83" s="61"/>
      <c r="O83" s="61"/>
      <c r="P83" s="61"/>
      <c r="Q83" s="61"/>
      <c r="R83" s="61"/>
    </row>
    <row r="84" spans="1:18" s="154" customFormat="1" ht="15" thickBot="1" x14ac:dyDescent="0.35">
      <c r="A84" s="168">
        <v>4</v>
      </c>
      <c r="B84" s="280" t="s">
        <v>81</v>
      </c>
      <c r="C84" s="281"/>
      <c r="D84" s="280" t="s">
        <v>74</v>
      </c>
      <c r="E84" s="306"/>
      <c r="F84" s="306"/>
      <c r="G84" s="306"/>
      <c r="H84" s="306"/>
      <c r="I84" s="306"/>
      <c r="J84" s="306"/>
      <c r="K84" s="306"/>
      <c r="L84" s="306"/>
      <c r="M84" s="306"/>
      <c r="N84" s="306"/>
      <c r="O84" s="306"/>
      <c r="P84" s="306"/>
      <c r="Q84" s="306"/>
      <c r="R84" s="307"/>
    </row>
    <row r="85" spans="1:18" s="154" customFormat="1" ht="15" thickBot="1" x14ac:dyDescent="0.35">
      <c r="A85" s="168"/>
      <c r="B85" s="297" t="str">
        <f>B74</f>
        <v>XXXXXXXXX</v>
      </c>
      <c r="C85" s="298"/>
      <c r="D85" s="287" t="s">
        <v>3</v>
      </c>
      <c r="E85" s="288"/>
      <c r="F85" s="288"/>
      <c r="G85" s="288"/>
      <c r="H85" s="289"/>
      <c r="I85" s="287" t="s">
        <v>79</v>
      </c>
      <c r="J85" s="288"/>
      <c r="K85" s="288"/>
      <c r="L85" s="288"/>
      <c r="M85" s="289"/>
      <c r="N85" s="287" t="s">
        <v>5</v>
      </c>
      <c r="O85" s="288"/>
      <c r="P85" s="288"/>
      <c r="Q85" s="288"/>
      <c r="R85" s="289"/>
    </row>
    <row r="86" spans="1:18" s="154" customFormat="1" x14ac:dyDescent="0.3">
      <c r="A86" s="168"/>
      <c r="B86" s="156"/>
      <c r="C86" s="175"/>
      <c r="D86" s="303" t="s">
        <v>43</v>
      </c>
      <c r="E86" s="304"/>
      <c r="F86" s="274" t="s">
        <v>8</v>
      </c>
      <c r="G86" s="275"/>
      <c r="H86" s="276"/>
      <c r="I86" s="303" t="s">
        <v>43</v>
      </c>
      <c r="J86" s="304"/>
      <c r="K86" s="274" t="s">
        <v>8</v>
      </c>
      <c r="L86" s="275"/>
      <c r="M86" s="276"/>
      <c r="N86" s="303" t="s">
        <v>43</v>
      </c>
      <c r="O86" s="304"/>
      <c r="P86" s="274" t="s">
        <v>8</v>
      </c>
      <c r="Q86" s="275"/>
      <c r="R86" s="276"/>
    </row>
    <row r="87" spans="1:18" s="154" customFormat="1" ht="15" thickBot="1" x14ac:dyDescent="0.35">
      <c r="A87" s="168"/>
      <c r="B87" s="176"/>
      <c r="C87" s="177"/>
      <c r="D87" s="305"/>
      <c r="E87" s="295"/>
      <c r="F87" s="301" t="s">
        <v>76</v>
      </c>
      <c r="G87" s="301" t="s">
        <v>75</v>
      </c>
      <c r="H87" s="299" t="s">
        <v>56</v>
      </c>
      <c r="I87" s="305"/>
      <c r="J87" s="295"/>
      <c r="K87" s="301" t="s">
        <v>76</v>
      </c>
      <c r="L87" s="301" t="s">
        <v>75</v>
      </c>
      <c r="M87" s="299" t="s">
        <v>56</v>
      </c>
      <c r="N87" s="305"/>
      <c r="O87" s="295"/>
      <c r="P87" s="301" t="s">
        <v>76</v>
      </c>
      <c r="Q87" s="301" t="s">
        <v>75</v>
      </c>
      <c r="R87" s="299" t="s">
        <v>56</v>
      </c>
    </row>
    <row r="88" spans="1:18" s="154" customFormat="1" ht="15" thickBot="1" x14ac:dyDescent="0.35">
      <c r="A88" s="168"/>
      <c r="B88" s="80" t="s">
        <v>44</v>
      </c>
      <c r="C88" s="80" t="s">
        <v>16</v>
      </c>
      <c r="D88" s="96" t="s">
        <v>45</v>
      </c>
      <c r="E88" s="97" t="s">
        <v>46</v>
      </c>
      <c r="F88" s="302"/>
      <c r="G88" s="302"/>
      <c r="H88" s="300"/>
      <c r="I88" s="96" t="s">
        <v>45</v>
      </c>
      <c r="J88" s="97" t="s">
        <v>46</v>
      </c>
      <c r="K88" s="302"/>
      <c r="L88" s="302"/>
      <c r="M88" s="300"/>
      <c r="N88" s="96" t="s">
        <v>45</v>
      </c>
      <c r="O88" s="97" t="s">
        <v>46</v>
      </c>
      <c r="P88" s="302"/>
      <c r="Q88" s="302"/>
      <c r="R88" s="300"/>
    </row>
    <row r="89" spans="1:18" s="154" customFormat="1" x14ac:dyDescent="0.3">
      <c r="A89" s="168"/>
      <c r="B89" s="92" t="s">
        <v>25</v>
      </c>
      <c r="C89" s="84">
        <f>F89+H89+K89+M89+P89+R89+G89+L89+Q89</f>
        <v>0</v>
      </c>
      <c r="D89" s="117">
        <v>0</v>
      </c>
      <c r="E89" s="118">
        <v>0</v>
      </c>
      <c r="F89" s="65">
        <v>0</v>
      </c>
      <c r="G89" s="128">
        <v>0</v>
      </c>
      <c r="H89" s="66">
        <v>0</v>
      </c>
      <c r="I89" s="117">
        <v>0</v>
      </c>
      <c r="J89" s="118">
        <v>0</v>
      </c>
      <c r="K89" s="65">
        <v>0</v>
      </c>
      <c r="L89" s="128">
        <v>0</v>
      </c>
      <c r="M89" s="66">
        <v>0</v>
      </c>
      <c r="N89" s="117">
        <v>0</v>
      </c>
      <c r="O89" s="118">
        <v>0</v>
      </c>
      <c r="P89" s="65">
        <v>0</v>
      </c>
      <c r="Q89" s="128">
        <v>0</v>
      </c>
      <c r="R89" s="66">
        <v>0</v>
      </c>
    </row>
    <row r="90" spans="1:18" s="154" customFormat="1" x14ac:dyDescent="0.3">
      <c r="A90" s="168"/>
      <c r="B90" s="93" t="s">
        <v>26</v>
      </c>
      <c r="C90" s="85">
        <f>F90+H90+K90+M90+P90+R90+G90+L90+Q90</f>
        <v>0</v>
      </c>
      <c r="D90" s="119">
        <v>0</v>
      </c>
      <c r="E90" s="120">
        <v>0</v>
      </c>
      <c r="F90" s="67">
        <v>0</v>
      </c>
      <c r="G90" s="129">
        <v>0</v>
      </c>
      <c r="H90" s="68">
        <v>0</v>
      </c>
      <c r="I90" s="119">
        <v>0</v>
      </c>
      <c r="J90" s="120">
        <v>0</v>
      </c>
      <c r="K90" s="67">
        <v>0</v>
      </c>
      <c r="L90" s="129">
        <v>0</v>
      </c>
      <c r="M90" s="68">
        <v>0</v>
      </c>
      <c r="N90" s="71"/>
      <c r="O90" s="72"/>
      <c r="P90" s="72"/>
      <c r="Q90" s="132"/>
      <c r="R90" s="73"/>
    </row>
    <row r="91" spans="1:18" s="154" customFormat="1" x14ac:dyDescent="0.3">
      <c r="A91" s="168"/>
      <c r="B91" s="93" t="s">
        <v>72</v>
      </c>
      <c r="C91" s="85">
        <f>F91+H91+K91+M91+P91+R91+G91+L91+Q91</f>
        <v>0</v>
      </c>
      <c r="D91" s="119">
        <v>0</v>
      </c>
      <c r="E91" s="120">
        <v>0</v>
      </c>
      <c r="F91" s="67">
        <v>0</v>
      </c>
      <c r="G91" s="129">
        <v>0</v>
      </c>
      <c r="H91" s="68">
        <v>0</v>
      </c>
      <c r="I91" s="119">
        <v>0</v>
      </c>
      <c r="J91" s="120">
        <v>0</v>
      </c>
      <c r="K91" s="67">
        <v>0</v>
      </c>
      <c r="L91" s="129">
        <v>0</v>
      </c>
      <c r="M91" s="68">
        <v>0</v>
      </c>
      <c r="N91" s="71"/>
      <c r="O91" s="72"/>
      <c r="P91" s="72"/>
      <c r="Q91" s="132"/>
      <c r="R91" s="73"/>
    </row>
    <row r="92" spans="1:18" s="154" customFormat="1" ht="15" thickBot="1" x14ac:dyDescent="0.35">
      <c r="A92" s="168"/>
      <c r="B92" s="94" t="s">
        <v>73</v>
      </c>
      <c r="C92" s="133">
        <f t="shared" ref="C92:C93" si="29">F92+H92+K92+M92+P92+R92+G92+L92+Q92</f>
        <v>0</v>
      </c>
      <c r="D92" s="121">
        <v>0</v>
      </c>
      <c r="E92" s="122">
        <v>0</v>
      </c>
      <c r="F92" s="69">
        <v>0</v>
      </c>
      <c r="G92" s="130">
        <v>0</v>
      </c>
      <c r="H92" s="70">
        <v>0</v>
      </c>
      <c r="I92" s="121">
        <v>0</v>
      </c>
      <c r="J92" s="122">
        <v>0</v>
      </c>
      <c r="K92" s="69">
        <v>0</v>
      </c>
      <c r="L92" s="130">
        <v>0</v>
      </c>
      <c r="M92" s="70">
        <v>0</v>
      </c>
      <c r="N92" s="134"/>
      <c r="O92" s="135"/>
      <c r="P92" s="136"/>
      <c r="Q92" s="137"/>
      <c r="R92" s="138"/>
    </row>
    <row r="93" spans="1:18" s="154" customFormat="1" ht="15" thickBot="1" x14ac:dyDescent="0.35">
      <c r="A93" s="168"/>
      <c r="B93" s="95" t="s">
        <v>36</v>
      </c>
      <c r="C93" s="83">
        <f t="shared" si="29"/>
        <v>0</v>
      </c>
      <c r="D93" s="123">
        <f>SUM(D89:D92)</f>
        <v>0</v>
      </c>
      <c r="E93" s="124">
        <f t="shared" ref="E93:F93" si="30">SUM(E89:E92)</f>
        <v>0</v>
      </c>
      <c r="F93" s="63">
        <f t="shared" si="30"/>
        <v>0</v>
      </c>
      <c r="G93" s="131">
        <f>SUM(G89:G92)</f>
        <v>0</v>
      </c>
      <c r="H93" s="64">
        <f t="shared" ref="H93:K93" si="31">SUM(H89:H92)</f>
        <v>0</v>
      </c>
      <c r="I93" s="125">
        <f t="shared" si="31"/>
        <v>0</v>
      </c>
      <c r="J93" s="124">
        <f t="shared" si="31"/>
        <v>0</v>
      </c>
      <c r="K93" s="63">
        <f t="shared" si="31"/>
        <v>0</v>
      </c>
      <c r="L93" s="131">
        <f>SUM(L89:L92)</f>
        <v>0</v>
      </c>
      <c r="M93" s="64">
        <f t="shared" ref="M93" si="32">SUM(M89:M92)</f>
        <v>0</v>
      </c>
      <c r="N93" s="125">
        <f>SUM(N89:N92)</f>
        <v>0</v>
      </c>
      <c r="O93" s="124">
        <f t="shared" ref="O93:P93" si="33">SUM(O89:O92)</f>
        <v>0</v>
      </c>
      <c r="P93" s="63">
        <f t="shared" si="33"/>
        <v>0</v>
      </c>
      <c r="Q93" s="131">
        <f>SUM(Q89:Q92)</f>
        <v>0</v>
      </c>
      <c r="R93" s="64">
        <f>SUM(R89:R92)</f>
        <v>0</v>
      </c>
    </row>
    <row r="94" spans="1:18" s="170" customFormat="1" x14ac:dyDescent="0.3">
      <c r="A94" s="169"/>
    </row>
    <row r="95" spans="1:18" ht="15" thickBot="1" x14ac:dyDescent="0.35"/>
    <row r="96" spans="1:18" s="154" customFormat="1" ht="15" thickBot="1" x14ac:dyDescent="0.35">
      <c r="A96" s="168">
        <v>5</v>
      </c>
      <c r="B96" s="280" t="s">
        <v>81</v>
      </c>
      <c r="C96" s="281"/>
      <c r="D96" s="280" t="s">
        <v>70</v>
      </c>
      <c r="E96" s="306"/>
      <c r="F96" s="306"/>
      <c r="G96" s="306"/>
      <c r="H96" s="306"/>
      <c r="I96" s="306"/>
      <c r="J96" s="306"/>
      <c r="K96" s="306"/>
      <c r="L96" s="306"/>
      <c r="M96" s="306"/>
      <c r="N96" s="306"/>
      <c r="O96" s="306"/>
      <c r="P96" s="306"/>
      <c r="Q96" s="306"/>
      <c r="R96" s="307"/>
    </row>
    <row r="97" spans="1:18" s="154" customFormat="1" ht="15" thickBot="1" x14ac:dyDescent="0.35">
      <c r="A97" s="168"/>
      <c r="B97" s="285" t="s">
        <v>78</v>
      </c>
      <c r="C97" s="286"/>
      <c r="D97" s="287" t="s">
        <v>3</v>
      </c>
      <c r="E97" s="288"/>
      <c r="F97" s="288"/>
      <c r="G97" s="288"/>
      <c r="H97" s="289"/>
      <c r="I97" s="287" t="s">
        <v>79</v>
      </c>
      <c r="J97" s="288"/>
      <c r="K97" s="288"/>
      <c r="L97" s="288"/>
      <c r="M97" s="289"/>
      <c r="N97" s="287" t="s">
        <v>5</v>
      </c>
      <c r="O97" s="288"/>
      <c r="P97" s="288"/>
      <c r="Q97" s="288"/>
      <c r="R97" s="289"/>
    </row>
    <row r="98" spans="1:18" s="154" customFormat="1" x14ac:dyDescent="0.3">
      <c r="A98" s="168"/>
      <c r="B98" s="171"/>
      <c r="C98" s="172"/>
      <c r="D98" s="270" t="s">
        <v>43</v>
      </c>
      <c r="E98" s="271"/>
      <c r="F98" s="274" t="s">
        <v>8</v>
      </c>
      <c r="G98" s="275"/>
      <c r="H98" s="276"/>
      <c r="I98" s="270" t="s">
        <v>43</v>
      </c>
      <c r="J98" s="271"/>
      <c r="K98" s="274" t="s">
        <v>8</v>
      </c>
      <c r="L98" s="275"/>
      <c r="M98" s="276"/>
      <c r="N98" s="270" t="s">
        <v>43</v>
      </c>
      <c r="O98" s="271"/>
      <c r="P98" s="274" t="s">
        <v>8</v>
      </c>
      <c r="Q98" s="275"/>
      <c r="R98" s="276"/>
    </row>
    <row r="99" spans="1:18" s="154" customFormat="1" ht="15" thickBot="1" x14ac:dyDescent="0.35">
      <c r="A99" s="168"/>
      <c r="B99" s="173"/>
      <c r="C99" s="174"/>
      <c r="D99" s="272"/>
      <c r="E99" s="273"/>
      <c r="F99" s="295" t="s">
        <v>77</v>
      </c>
      <c r="G99" s="126" t="s">
        <v>57</v>
      </c>
      <c r="H99" s="299" t="s">
        <v>56</v>
      </c>
      <c r="I99" s="272"/>
      <c r="J99" s="273"/>
      <c r="K99" s="295" t="s">
        <v>77</v>
      </c>
      <c r="L99" s="126" t="s">
        <v>57</v>
      </c>
      <c r="M99" s="299" t="s">
        <v>56</v>
      </c>
      <c r="N99" s="272"/>
      <c r="O99" s="273"/>
      <c r="P99" s="295" t="s">
        <v>77</v>
      </c>
      <c r="Q99" s="126" t="s">
        <v>57</v>
      </c>
      <c r="R99" s="299" t="s">
        <v>56</v>
      </c>
    </row>
    <row r="100" spans="1:18" s="154" customFormat="1" ht="29.4" thickBot="1" x14ac:dyDescent="0.35">
      <c r="A100" s="168"/>
      <c r="B100" s="80" t="s">
        <v>44</v>
      </c>
      <c r="C100" s="80" t="s">
        <v>16</v>
      </c>
      <c r="D100" s="100" t="s">
        <v>45</v>
      </c>
      <c r="E100" s="101" t="s">
        <v>46</v>
      </c>
      <c r="F100" s="296"/>
      <c r="G100" s="127" t="s">
        <v>71</v>
      </c>
      <c r="H100" s="300"/>
      <c r="I100" s="102" t="s">
        <v>45</v>
      </c>
      <c r="J100" s="101" t="s">
        <v>46</v>
      </c>
      <c r="K100" s="296"/>
      <c r="L100" s="127" t="s">
        <v>71</v>
      </c>
      <c r="M100" s="300"/>
      <c r="N100" s="103" t="s">
        <v>45</v>
      </c>
      <c r="O100" s="97" t="s">
        <v>46</v>
      </c>
      <c r="P100" s="296"/>
      <c r="Q100" s="127" t="s">
        <v>71</v>
      </c>
      <c r="R100" s="300"/>
    </row>
    <row r="101" spans="1:18" s="154" customFormat="1" x14ac:dyDescent="0.3">
      <c r="A101" s="168"/>
      <c r="B101" s="92" t="s">
        <v>25</v>
      </c>
      <c r="C101" s="81">
        <f>F101+G101+H101+K101+L101+M101+P101+Q101+R101</f>
        <v>0</v>
      </c>
      <c r="D101" s="117">
        <v>0</v>
      </c>
      <c r="E101" s="118">
        <v>0</v>
      </c>
      <c r="F101" s="65">
        <v>0</v>
      </c>
      <c r="G101" s="128">
        <v>0</v>
      </c>
      <c r="H101" s="66">
        <v>0</v>
      </c>
      <c r="I101" s="117">
        <v>0</v>
      </c>
      <c r="J101" s="118">
        <v>0</v>
      </c>
      <c r="K101" s="65">
        <v>0</v>
      </c>
      <c r="L101" s="128">
        <v>0</v>
      </c>
      <c r="M101" s="66">
        <v>0</v>
      </c>
      <c r="N101" s="117">
        <v>0</v>
      </c>
      <c r="O101" s="118">
        <v>0</v>
      </c>
      <c r="P101" s="65">
        <v>0</v>
      </c>
      <c r="Q101" s="128">
        <v>0</v>
      </c>
      <c r="R101" s="66">
        <v>0</v>
      </c>
    </row>
    <row r="102" spans="1:18" s="154" customFormat="1" x14ac:dyDescent="0.3">
      <c r="A102" s="168"/>
      <c r="B102" s="93" t="s">
        <v>26</v>
      </c>
      <c r="C102" s="81">
        <f t="shared" ref="C102:C105" si="34">F102+G102+H102+K102+L102+M102+P102+Q102+R102</f>
        <v>0</v>
      </c>
      <c r="D102" s="119">
        <v>0</v>
      </c>
      <c r="E102" s="120">
        <v>0</v>
      </c>
      <c r="F102" s="67">
        <v>0</v>
      </c>
      <c r="G102" s="129">
        <v>0</v>
      </c>
      <c r="H102" s="68">
        <v>0</v>
      </c>
      <c r="I102" s="119">
        <v>0</v>
      </c>
      <c r="J102" s="120">
        <v>0</v>
      </c>
      <c r="K102" s="67">
        <v>0</v>
      </c>
      <c r="L102" s="129">
        <v>0</v>
      </c>
      <c r="M102" s="68">
        <v>0</v>
      </c>
      <c r="N102" s="71"/>
      <c r="O102" s="72"/>
      <c r="P102" s="72"/>
      <c r="Q102" s="132"/>
      <c r="R102" s="73"/>
    </row>
    <row r="103" spans="1:18" s="154" customFormat="1" x14ac:dyDescent="0.3">
      <c r="A103" s="168"/>
      <c r="B103" s="93" t="s">
        <v>72</v>
      </c>
      <c r="C103" s="81">
        <f t="shared" si="34"/>
        <v>0</v>
      </c>
      <c r="D103" s="119">
        <v>0</v>
      </c>
      <c r="E103" s="120">
        <v>0</v>
      </c>
      <c r="F103" s="67">
        <v>0</v>
      </c>
      <c r="G103" s="129">
        <v>0</v>
      </c>
      <c r="H103" s="68">
        <v>0</v>
      </c>
      <c r="I103" s="119">
        <v>0</v>
      </c>
      <c r="J103" s="120">
        <v>0</v>
      </c>
      <c r="K103" s="67">
        <v>0</v>
      </c>
      <c r="L103" s="129">
        <v>0</v>
      </c>
      <c r="M103" s="68">
        <v>0</v>
      </c>
      <c r="N103" s="71"/>
      <c r="O103" s="72"/>
      <c r="P103" s="72"/>
      <c r="Q103" s="132"/>
      <c r="R103" s="73"/>
    </row>
    <row r="104" spans="1:18" s="154" customFormat="1" ht="15" thickBot="1" x14ac:dyDescent="0.35">
      <c r="A104" s="168"/>
      <c r="B104" s="94" t="s">
        <v>73</v>
      </c>
      <c r="C104" s="82">
        <f t="shared" si="34"/>
        <v>0</v>
      </c>
      <c r="D104" s="121">
        <v>0</v>
      </c>
      <c r="E104" s="122">
        <v>0</v>
      </c>
      <c r="F104" s="69">
        <v>0</v>
      </c>
      <c r="G104" s="130">
        <v>0</v>
      </c>
      <c r="H104" s="70">
        <v>0</v>
      </c>
      <c r="I104" s="121">
        <v>0</v>
      </c>
      <c r="J104" s="122">
        <v>0</v>
      </c>
      <c r="K104" s="69">
        <v>0</v>
      </c>
      <c r="L104" s="130">
        <v>0</v>
      </c>
      <c r="M104" s="70">
        <v>0</v>
      </c>
      <c r="N104" s="134"/>
      <c r="O104" s="135"/>
      <c r="P104" s="136"/>
      <c r="Q104" s="137"/>
      <c r="R104" s="138"/>
    </row>
    <row r="105" spans="1:18" s="154" customFormat="1" ht="15" thickBot="1" x14ac:dyDescent="0.35">
      <c r="A105" s="168"/>
      <c r="B105" s="95" t="s">
        <v>36</v>
      </c>
      <c r="C105" s="83">
        <f t="shared" si="34"/>
        <v>0</v>
      </c>
      <c r="D105" s="123">
        <f>SUM(D101:D104)</f>
        <v>0</v>
      </c>
      <c r="E105" s="124">
        <f t="shared" ref="E105:F105" si="35">SUM(E101:E104)</f>
        <v>0</v>
      </c>
      <c r="F105" s="63">
        <f t="shared" si="35"/>
        <v>0</v>
      </c>
      <c r="G105" s="131">
        <f>SUM(G101:G104)</f>
        <v>0</v>
      </c>
      <c r="H105" s="64">
        <f t="shared" ref="H105:K105" si="36">SUM(H101:H104)</f>
        <v>0</v>
      </c>
      <c r="I105" s="125">
        <f t="shared" si="36"/>
        <v>0</v>
      </c>
      <c r="J105" s="124">
        <f t="shared" si="36"/>
        <v>0</v>
      </c>
      <c r="K105" s="63">
        <f t="shared" si="36"/>
        <v>0</v>
      </c>
      <c r="L105" s="131">
        <f>SUM(L101:L104)</f>
        <v>0</v>
      </c>
      <c r="M105" s="64">
        <f t="shared" ref="M105:P105" si="37">SUM(M101:M104)</f>
        <v>0</v>
      </c>
      <c r="N105" s="125">
        <f t="shared" si="37"/>
        <v>0</v>
      </c>
      <c r="O105" s="124">
        <f t="shared" si="37"/>
        <v>0</v>
      </c>
      <c r="P105" s="63">
        <f t="shared" si="37"/>
        <v>0</v>
      </c>
      <c r="Q105" s="131">
        <f>SUM(Q101:Q104)</f>
        <v>0</v>
      </c>
      <c r="R105" s="64">
        <f t="shared" ref="R105" si="38">SUM(R101:R104)</f>
        <v>0</v>
      </c>
    </row>
    <row r="106" spans="1:18" s="154" customFormat="1" ht="15" thickBot="1" x14ac:dyDescent="0.35">
      <c r="A106" s="168"/>
      <c r="B106" s="61"/>
      <c r="C106" s="61"/>
      <c r="D106" s="61"/>
      <c r="E106" s="61"/>
      <c r="F106" s="61"/>
      <c r="G106" s="61"/>
      <c r="H106" s="61"/>
      <c r="I106" s="61"/>
      <c r="J106" s="61"/>
      <c r="K106" s="61"/>
      <c r="L106" s="61"/>
      <c r="M106" s="61"/>
      <c r="N106" s="61"/>
      <c r="O106" s="61"/>
      <c r="P106" s="61"/>
      <c r="Q106" s="61"/>
      <c r="R106" s="61"/>
    </row>
    <row r="107" spans="1:18" s="154" customFormat="1" ht="15" thickBot="1" x14ac:dyDescent="0.35">
      <c r="A107" s="168">
        <v>5</v>
      </c>
      <c r="B107" s="280" t="s">
        <v>81</v>
      </c>
      <c r="C107" s="281"/>
      <c r="D107" s="280" t="s">
        <v>74</v>
      </c>
      <c r="E107" s="306"/>
      <c r="F107" s="306"/>
      <c r="G107" s="306"/>
      <c r="H107" s="306"/>
      <c r="I107" s="306"/>
      <c r="J107" s="306"/>
      <c r="K107" s="306"/>
      <c r="L107" s="306"/>
      <c r="M107" s="306"/>
      <c r="N107" s="306"/>
      <c r="O107" s="306"/>
      <c r="P107" s="306"/>
      <c r="Q107" s="306"/>
      <c r="R107" s="307"/>
    </row>
    <row r="108" spans="1:18" s="154" customFormat="1" ht="15" thickBot="1" x14ac:dyDescent="0.35">
      <c r="A108" s="168"/>
      <c r="B108" s="297" t="str">
        <f>B97</f>
        <v>XXXXXXXXX</v>
      </c>
      <c r="C108" s="298"/>
      <c r="D108" s="287" t="s">
        <v>3</v>
      </c>
      <c r="E108" s="288"/>
      <c r="F108" s="288"/>
      <c r="G108" s="288"/>
      <c r="H108" s="289"/>
      <c r="I108" s="287" t="s">
        <v>79</v>
      </c>
      <c r="J108" s="288"/>
      <c r="K108" s="288"/>
      <c r="L108" s="288"/>
      <c r="M108" s="289"/>
      <c r="N108" s="287" t="s">
        <v>5</v>
      </c>
      <c r="O108" s="288"/>
      <c r="P108" s="288"/>
      <c r="Q108" s="288"/>
      <c r="R108" s="289"/>
    </row>
    <row r="109" spans="1:18" s="154" customFormat="1" x14ac:dyDescent="0.3">
      <c r="A109" s="168"/>
      <c r="B109" s="156"/>
      <c r="C109" s="175"/>
      <c r="D109" s="303" t="s">
        <v>43</v>
      </c>
      <c r="E109" s="304"/>
      <c r="F109" s="274" t="s">
        <v>8</v>
      </c>
      <c r="G109" s="275"/>
      <c r="H109" s="276"/>
      <c r="I109" s="303" t="s">
        <v>43</v>
      </c>
      <c r="J109" s="304"/>
      <c r="K109" s="274" t="s">
        <v>8</v>
      </c>
      <c r="L109" s="275"/>
      <c r="M109" s="276"/>
      <c r="N109" s="303" t="s">
        <v>43</v>
      </c>
      <c r="O109" s="304"/>
      <c r="P109" s="274" t="s">
        <v>8</v>
      </c>
      <c r="Q109" s="275"/>
      <c r="R109" s="276"/>
    </row>
    <row r="110" spans="1:18" s="154" customFormat="1" ht="15" thickBot="1" x14ac:dyDescent="0.35">
      <c r="A110" s="168"/>
      <c r="B110" s="176"/>
      <c r="C110" s="177"/>
      <c r="D110" s="305"/>
      <c r="E110" s="295"/>
      <c r="F110" s="301" t="s">
        <v>76</v>
      </c>
      <c r="G110" s="301" t="s">
        <v>75</v>
      </c>
      <c r="H110" s="299" t="s">
        <v>56</v>
      </c>
      <c r="I110" s="305"/>
      <c r="J110" s="295"/>
      <c r="K110" s="301" t="s">
        <v>76</v>
      </c>
      <c r="L110" s="301" t="s">
        <v>75</v>
      </c>
      <c r="M110" s="299" t="s">
        <v>56</v>
      </c>
      <c r="N110" s="305"/>
      <c r="O110" s="295"/>
      <c r="P110" s="301" t="s">
        <v>76</v>
      </c>
      <c r="Q110" s="301" t="s">
        <v>75</v>
      </c>
      <c r="R110" s="299" t="s">
        <v>56</v>
      </c>
    </row>
    <row r="111" spans="1:18" s="154" customFormat="1" ht="15" thickBot="1" x14ac:dyDescent="0.35">
      <c r="A111" s="168"/>
      <c r="B111" s="80" t="s">
        <v>44</v>
      </c>
      <c r="C111" s="80" t="s">
        <v>16</v>
      </c>
      <c r="D111" s="96" t="s">
        <v>45</v>
      </c>
      <c r="E111" s="97" t="s">
        <v>46</v>
      </c>
      <c r="F111" s="302"/>
      <c r="G111" s="302"/>
      <c r="H111" s="300"/>
      <c r="I111" s="96" t="s">
        <v>45</v>
      </c>
      <c r="J111" s="97" t="s">
        <v>46</v>
      </c>
      <c r="K111" s="302"/>
      <c r="L111" s="302"/>
      <c r="M111" s="300"/>
      <c r="N111" s="96" t="s">
        <v>45</v>
      </c>
      <c r="O111" s="97" t="s">
        <v>46</v>
      </c>
      <c r="P111" s="302"/>
      <c r="Q111" s="302"/>
      <c r="R111" s="300"/>
    </row>
    <row r="112" spans="1:18" s="154" customFormat="1" x14ac:dyDescent="0.3">
      <c r="A112" s="168"/>
      <c r="B112" s="92" t="s">
        <v>25</v>
      </c>
      <c r="C112" s="84">
        <f>F112+H112+K112+M112+P112+R112+G112+L112+Q112</f>
        <v>0</v>
      </c>
      <c r="D112" s="117">
        <v>0</v>
      </c>
      <c r="E112" s="118">
        <v>0</v>
      </c>
      <c r="F112" s="65">
        <v>0</v>
      </c>
      <c r="G112" s="128">
        <v>0</v>
      </c>
      <c r="H112" s="66">
        <v>0</v>
      </c>
      <c r="I112" s="117">
        <v>0</v>
      </c>
      <c r="J112" s="118">
        <v>0</v>
      </c>
      <c r="K112" s="65">
        <v>0</v>
      </c>
      <c r="L112" s="128">
        <v>0</v>
      </c>
      <c r="M112" s="66">
        <v>0</v>
      </c>
      <c r="N112" s="117">
        <v>0</v>
      </c>
      <c r="O112" s="118">
        <v>0</v>
      </c>
      <c r="P112" s="65">
        <v>0</v>
      </c>
      <c r="Q112" s="128">
        <v>0</v>
      </c>
      <c r="R112" s="66">
        <v>0</v>
      </c>
    </row>
    <row r="113" spans="1:18" s="154" customFormat="1" x14ac:dyDescent="0.3">
      <c r="A113" s="168"/>
      <c r="B113" s="93" t="s">
        <v>26</v>
      </c>
      <c r="C113" s="85">
        <f>F113+H113+K113+M113+P113+R113+G113+L113+Q113</f>
        <v>0</v>
      </c>
      <c r="D113" s="119">
        <v>0</v>
      </c>
      <c r="E113" s="120">
        <v>0</v>
      </c>
      <c r="F113" s="67">
        <v>0</v>
      </c>
      <c r="G113" s="129">
        <v>0</v>
      </c>
      <c r="H113" s="68">
        <v>0</v>
      </c>
      <c r="I113" s="119">
        <v>0</v>
      </c>
      <c r="J113" s="120">
        <v>0</v>
      </c>
      <c r="K113" s="67">
        <v>0</v>
      </c>
      <c r="L113" s="129">
        <v>0</v>
      </c>
      <c r="M113" s="68">
        <v>0</v>
      </c>
      <c r="N113" s="71"/>
      <c r="O113" s="72"/>
      <c r="P113" s="72"/>
      <c r="Q113" s="132"/>
      <c r="R113" s="73"/>
    </row>
    <row r="114" spans="1:18" s="154" customFormat="1" x14ac:dyDescent="0.3">
      <c r="A114" s="168"/>
      <c r="B114" s="93" t="s">
        <v>72</v>
      </c>
      <c r="C114" s="85">
        <f>F114+H114+K114+M114+P114+R114+G114+L114+Q114</f>
        <v>0</v>
      </c>
      <c r="D114" s="119">
        <v>0</v>
      </c>
      <c r="E114" s="120">
        <v>0</v>
      </c>
      <c r="F114" s="67">
        <v>0</v>
      </c>
      <c r="G114" s="129">
        <v>0</v>
      </c>
      <c r="H114" s="68">
        <v>0</v>
      </c>
      <c r="I114" s="119">
        <v>0</v>
      </c>
      <c r="J114" s="120">
        <v>0</v>
      </c>
      <c r="K114" s="67">
        <v>0</v>
      </c>
      <c r="L114" s="129">
        <v>0</v>
      </c>
      <c r="M114" s="68">
        <v>0</v>
      </c>
      <c r="N114" s="71"/>
      <c r="O114" s="72"/>
      <c r="P114" s="72"/>
      <c r="Q114" s="132"/>
      <c r="R114" s="73"/>
    </row>
    <row r="115" spans="1:18" s="154" customFormat="1" ht="15" thickBot="1" x14ac:dyDescent="0.35">
      <c r="A115" s="168"/>
      <c r="B115" s="94" t="s">
        <v>73</v>
      </c>
      <c r="C115" s="133">
        <f t="shared" ref="C115:C116" si="39">F115+H115+K115+M115+P115+R115+G115+L115+Q115</f>
        <v>0</v>
      </c>
      <c r="D115" s="121">
        <v>0</v>
      </c>
      <c r="E115" s="122">
        <v>0</v>
      </c>
      <c r="F115" s="69">
        <v>0</v>
      </c>
      <c r="G115" s="130">
        <v>0</v>
      </c>
      <c r="H115" s="70">
        <v>0</v>
      </c>
      <c r="I115" s="121">
        <v>0</v>
      </c>
      <c r="J115" s="122">
        <v>0</v>
      </c>
      <c r="K115" s="69">
        <v>0</v>
      </c>
      <c r="L115" s="130">
        <v>0</v>
      </c>
      <c r="M115" s="70">
        <v>0</v>
      </c>
      <c r="N115" s="134"/>
      <c r="O115" s="135"/>
      <c r="P115" s="136"/>
      <c r="Q115" s="137"/>
      <c r="R115" s="138"/>
    </row>
    <row r="116" spans="1:18" s="154" customFormat="1" ht="15" thickBot="1" x14ac:dyDescent="0.35">
      <c r="A116" s="168"/>
      <c r="B116" s="95" t="s">
        <v>36</v>
      </c>
      <c r="C116" s="83">
        <f t="shared" si="39"/>
        <v>0</v>
      </c>
      <c r="D116" s="123">
        <f>SUM(D112:D115)</f>
        <v>0</v>
      </c>
      <c r="E116" s="124">
        <f t="shared" ref="E116:F116" si="40">SUM(E112:E115)</f>
        <v>0</v>
      </c>
      <c r="F116" s="63">
        <f t="shared" si="40"/>
        <v>0</v>
      </c>
      <c r="G116" s="131">
        <f>SUM(G112:G115)</f>
        <v>0</v>
      </c>
      <c r="H116" s="64">
        <f t="shared" ref="H116:K116" si="41">SUM(H112:H115)</f>
        <v>0</v>
      </c>
      <c r="I116" s="125">
        <f t="shared" si="41"/>
        <v>0</v>
      </c>
      <c r="J116" s="124">
        <f t="shared" si="41"/>
        <v>0</v>
      </c>
      <c r="K116" s="63">
        <f t="shared" si="41"/>
        <v>0</v>
      </c>
      <c r="L116" s="131">
        <f>SUM(L112:L115)</f>
        <v>0</v>
      </c>
      <c r="M116" s="64">
        <f t="shared" ref="M116" si="42">SUM(M112:M115)</f>
        <v>0</v>
      </c>
      <c r="N116" s="125">
        <f>SUM(N112:N115)</f>
        <v>0</v>
      </c>
      <c r="O116" s="124">
        <f t="shared" ref="O116:P116" si="43">SUM(O112:O115)</f>
        <v>0</v>
      </c>
      <c r="P116" s="63">
        <f t="shared" si="43"/>
        <v>0</v>
      </c>
      <c r="Q116" s="131">
        <f>SUM(Q112:Q115)</f>
        <v>0</v>
      </c>
      <c r="R116" s="64">
        <f>SUM(R112:R115)</f>
        <v>0</v>
      </c>
    </row>
    <row r="117" spans="1:18" s="170" customFormat="1" x14ac:dyDescent="0.3">
      <c r="A117" s="169"/>
    </row>
    <row r="118" spans="1:18" ht="18.600000000000001" thickBot="1" x14ac:dyDescent="0.4">
      <c r="C118" s="183" t="s">
        <v>91</v>
      </c>
      <c r="D118" s="213" t="s">
        <v>92</v>
      </c>
      <c r="E118" s="213"/>
      <c r="F118" s="213"/>
      <c r="G118" s="213"/>
    </row>
    <row r="119" spans="1:18" s="154" customFormat="1" ht="15" thickBot="1" x14ac:dyDescent="0.35">
      <c r="A119" s="182" t="s">
        <v>84</v>
      </c>
      <c r="B119" s="280" t="s">
        <v>90</v>
      </c>
      <c r="C119" s="281"/>
      <c r="D119" s="280" t="s">
        <v>70</v>
      </c>
      <c r="E119" s="306"/>
      <c r="F119" s="306"/>
      <c r="G119" s="306"/>
      <c r="H119" s="306"/>
      <c r="I119" s="306"/>
      <c r="J119" s="306"/>
      <c r="K119" s="306"/>
      <c r="L119" s="306"/>
      <c r="M119" s="306"/>
      <c r="N119" s="306"/>
      <c r="O119" s="306"/>
      <c r="P119" s="306"/>
      <c r="Q119" s="306"/>
      <c r="R119" s="307"/>
    </row>
    <row r="120" spans="1:18" s="154" customFormat="1" ht="15" thickBot="1" x14ac:dyDescent="0.35">
      <c r="A120" s="182" t="s">
        <v>85</v>
      </c>
      <c r="B120" s="297" t="s">
        <v>89</v>
      </c>
      <c r="C120" s="298"/>
      <c r="D120" s="287" t="s">
        <v>3</v>
      </c>
      <c r="E120" s="288"/>
      <c r="F120" s="288"/>
      <c r="G120" s="288"/>
      <c r="H120" s="289"/>
      <c r="I120" s="287" t="s">
        <v>79</v>
      </c>
      <c r="J120" s="288"/>
      <c r="K120" s="288"/>
      <c r="L120" s="288"/>
      <c r="M120" s="289"/>
      <c r="N120" s="287" t="s">
        <v>5</v>
      </c>
      <c r="O120" s="288"/>
      <c r="P120" s="288"/>
      <c r="Q120" s="288"/>
      <c r="R120" s="289"/>
    </row>
    <row r="121" spans="1:18" s="154" customFormat="1" x14ac:dyDescent="0.3">
      <c r="A121" s="182" t="s">
        <v>84</v>
      </c>
      <c r="B121" s="171"/>
      <c r="C121" s="172"/>
      <c r="D121" s="270" t="s">
        <v>43</v>
      </c>
      <c r="E121" s="271"/>
      <c r="F121" s="274" t="s">
        <v>8</v>
      </c>
      <c r="G121" s="275"/>
      <c r="H121" s="276"/>
      <c r="I121" s="270" t="s">
        <v>43</v>
      </c>
      <c r="J121" s="271"/>
      <c r="K121" s="274" t="s">
        <v>8</v>
      </c>
      <c r="L121" s="275"/>
      <c r="M121" s="276"/>
      <c r="N121" s="270" t="s">
        <v>43</v>
      </c>
      <c r="O121" s="271"/>
      <c r="P121" s="274" t="s">
        <v>8</v>
      </c>
      <c r="Q121" s="275"/>
      <c r="R121" s="276"/>
    </row>
    <row r="122" spans="1:18" s="154" customFormat="1" ht="15" thickBot="1" x14ac:dyDescent="0.35">
      <c r="A122" s="182" t="s">
        <v>86</v>
      </c>
      <c r="B122" s="173"/>
      <c r="C122" s="174"/>
      <c r="D122" s="272"/>
      <c r="E122" s="273"/>
      <c r="F122" s="295" t="s">
        <v>77</v>
      </c>
      <c r="G122" s="126" t="s">
        <v>57</v>
      </c>
      <c r="H122" s="299" t="s">
        <v>56</v>
      </c>
      <c r="I122" s="272"/>
      <c r="J122" s="273"/>
      <c r="K122" s="295" t="s">
        <v>77</v>
      </c>
      <c r="L122" s="126" t="s">
        <v>57</v>
      </c>
      <c r="M122" s="299" t="s">
        <v>56</v>
      </c>
      <c r="N122" s="272"/>
      <c r="O122" s="273"/>
      <c r="P122" s="295" t="s">
        <v>77</v>
      </c>
      <c r="Q122" s="126" t="s">
        <v>57</v>
      </c>
      <c r="R122" s="299" t="s">
        <v>56</v>
      </c>
    </row>
    <row r="123" spans="1:18" s="154" customFormat="1" ht="29.4" thickBot="1" x14ac:dyDescent="0.35">
      <c r="A123" s="182" t="s">
        <v>87</v>
      </c>
      <c r="B123" s="80" t="s">
        <v>44</v>
      </c>
      <c r="C123" s="80" t="s">
        <v>16</v>
      </c>
      <c r="D123" s="100" t="s">
        <v>45</v>
      </c>
      <c r="E123" s="101" t="s">
        <v>46</v>
      </c>
      <c r="F123" s="296"/>
      <c r="G123" s="127" t="s">
        <v>71</v>
      </c>
      <c r="H123" s="300"/>
      <c r="I123" s="102" t="s">
        <v>45</v>
      </c>
      <c r="J123" s="101" t="s">
        <v>46</v>
      </c>
      <c r="K123" s="296"/>
      <c r="L123" s="127" t="s">
        <v>71</v>
      </c>
      <c r="M123" s="300"/>
      <c r="N123" s="103" t="s">
        <v>45</v>
      </c>
      <c r="O123" s="97" t="s">
        <v>46</v>
      </c>
      <c r="P123" s="296"/>
      <c r="Q123" s="127" t="s">
        <v>71</v>
      </c>
      <c r="R123" s="300"/>
    </row>
    <row r="124" spans="1:18" s="154" customFormat="1" ht="15" thickBot="1" x14ac:dyDescent="0.35">
      <c r="A124" s="182" t="s">
        <v>88</v>
      </c>
      <c r="B124" s="92" t="s">
        <v>25</v>
      </c>
      <c r="C124" s="232">
        <f>C9+C32+C55+C78+C101</f>
        <v>0</v>
      </c>
      <c r="D124" s="233">
        <f>D9+D32+D55+D78+D101</f>
        <v>0</v>
      </c>
      <c r="E124" s="233">
        <f>E9+E32+E55+E78+E101</f>
        <v>0</v>
      </c>
      <c r="F124" s="234">
        <f>F9+F32+F55+F78+F101</f>
        <v>0</v>
      </c>
      <c r="G124" s="234">
        <f t="shared" ref="G124:H124" si="44">G9+G32+G55+G78+G101</f>
        <v>0</v>
      </c>
      <c r="H124" s="234">
        <f t="shared" si="44"/>
        <v>0</v>
      </c>
      <c r="I124" s="233">
        <f>I9+I32+I55+I78+I101</f>
        <v>0</v>
      </c>
      <c r="J124" s="233">
        <f>J9+J32+J55+J78+J101</f>
        <v>0</v>
      </c>
      <c r="K124" s="234">
        <f>K9+K32+K55+K78+K101</f>
        <v>0</v>
      </c>
      <c r="L124" s="234">
        <f t="shared" ref="L124:M124" si="45">L9+L32+L55+L78+L101</f>
        <v>0</v>
      </c>
      <c r="M124" s="234">
        <f t="shared" si="45"/>
        <v>0</v>
      </c>
      <c r="N124" s="233">
        <f>N9+N32+N55+N78+N101</f>
        <v>0</v>
      </c>
      <c r="O124" s="233">
        <f>O9+O32+O55+O78+O101</f>
        <v>0</v>
      </c>
      <c r="P124" s="234">
        <f>P9+P32+P55+P78+P101</f>
        <v>0</v>
      </c>
      <c r="Q124" s="234">
        <f t="shared" ref="Q124:R124" si="46">Q9+Q32+Q55+Q78+Q101</f>
        <v>0</v>
      </c>
      <c r="R124" s="234">
        <f t="shared" si="46"/>
        <v>0</v>
      </c>
    </row>
    <row r="125" spans="1:18" s="154" customFormat="1" ht="15" thickBot="1" x14ac:dyDescent="0.35">
      <c r="A125" s="168"/>
      <c r="B125" s="93" t="s">
        <v>26</v>
      </c>
      <c r="C125" s="232">
        <f>C10+C33+C56+C79+C102</f>
        <v>0</v>
      </c>
      <c r="D125" s="233">
        <f t="shared" ref="D125:M127" si="47">D10+D33+D56+D79+D102</f>
        <v>0</v>
      </c>
      <c r="E125" s="233">
        <f t="shared" si="47"/>
        <v>0</v>
      </c>
      <c r="F125" s="234">
        <f t="shared" si="47"/>
        <v>0</v>
      </c>
      <c r="G125" s="234">
        <f t="shared" si="47"/>
        <v>0</v>
      </c>
      <c r="H125" s="234">
        <f t="shared" si="47"/>
        <v>0</v>
      </c>
      <c r="I125" s="233">
        <f t="shared" si="47"/>
        <v>0</v>
      </c>
      <c r="J125" s="233">
        <f t="shared" si="47"/>
        <v>0</v>
      </c>
      <c r="K125" s="234">
        <f t="shared" si="47"/>
        <v>0</v>
      </c>
      <c r="L125" s="234">
        <f t="shared" si="47"/>
        <v>0</v>
      </c>
      <c r="M125" s="234">
        <f t="shared" si="47"/>
        <v>0</v>
      </c>
      <c r="N125" s="71"/>
      <c r="O125" s="72"/>
      <c r="P125" s="72"/>
      <c r="Q125" s="132"/>
      <c r="R125" s="73"/>
    </row>
    <row r="126" spans="1:18" s="154" customFormat="1" ht="15" thickBot="1" x14ac:dyDescent="0.35">
      <c r="A126" s="168"/>
      <c r="B126" s="93" t="s">
        <v>72</v>
      </c>
      <c r="C126" s="232">
        <f t="shared" ref="C126:C128" si="48">C11+C34+C57+C80+C103</f>
        <v>0</v>
      </c>
      <c r="D126" s="233">
        <f t="shared" si="47"/>
        <v>0</v>
      </c>
      <c r="E126" s="233">
        <f t="shared" si="47"/>
        <v>0</v>
      </c>
      <c r="F126" s="234">
        <f t="shared" si="47"/>
        <v>0</v>
      </c>
      <c r="G126" s="234">
        <f t="shared" si="47"/>
        <v>0</v>
      </c>
      <c r="H126" s="234">
        <f t="shared" si="47"/>
        <v>0</v>
      </c>
      <c r="I126" s="233">
        <f t="shared" si="47"/>
        <v>0</v>
      </c>
      <c r="J126" s="233">
        <f t="shared" si="47"/>
        <v>0</v>
      </c>
      <c r="K126" s="234">
        <f t="shared" si="47"/>
        <v>0</v>
      </c>
      <c r="L126" s="234">
        <f t="shared" si="47"/>
        <v>0</v>
      </c>
      <c r="M126" s="234">
        <f t="shared" si="47"/>
        <v>0</v>
      </c>
      <c r="N126" s="71"/>
      <c r="O126" s="72"/>
      <c r="P126" s="72"/>
      <c r="Q126" s="132"/>
      <c r="R126" s="73"/>
    </row>
    <row r="127" spans="1:18" s="154" customFormat="1" ht="15" thickBot="1" x14ac:dyDescent="0.35">
      <c r="A127" s="168"/>
      <c r="B127" s="94" t="s">
        <v>73</v>
      </c>
      <c r="C127" s="232">
        <f t="shared" si="48"/>
        <v>0</v>
      </c>
      <c r="D127" s="233">
        <f t="shared" si="47"/>
        <v>0</v>
      </c>
      <c r="E127" s="233">
        <f t="shared" si="47"/>
        <v>0</v>
      </c>
      <c r="F127" s="234">
        <f t="shared" si="47"/>
        <v>0</v>
      </c>
      <c r="G127" s="234">
        <f t="shared" si="47"/>
        <v>0</v>
      </c>
      <c r="H127" s="234">
        <f t="shared" si="47"/>
        <v>0</v>
      </c>
      <c r="I127" s="233">
        <f t="shared" si="47"/>
        <v>0</v>
      </c>
      <c r="J127" s="233">
        <f t="shared" si="47"/>
        <v>0</v>
      </c>
      <c r="K127" s="234">
        <f t="shared" si="47"/>
        <v>0</v>
      </c>
      <c r="L127" s="234">
        <f t="shared" si="47"/>
        <v>0</v>
      </c>
      <c r="M127" s="234">
        <f t="shared" si="47"/>
        <v>0</v>
      </c>
      <c r="N127" s="134"/>
      <c r="O127" s="135"/>
      <c r="P127" s="136"/>
      <c r="Q127" s="137"/>
      <c r="R127" s="138"/>
    </row>
    <row r="128" spans="1:18" s="154" customFormat="1" ht="15" thickBot="1" x14ac:dyDescent="0.35">
      <c r="A128" s="168"/>
      <c r="B128" s="95" t="s">
        <v>36</v>
      </c>
      <c r="C128" s="232">
        <f t="shared" si="48"/>
        <v>0</v>
      </c>
      <c r="D128" s="235">
        <f>SUM(D124:D127)</f>
        <v>0</v>
      </c>
      <c r="E128" s="236">
        <f>SUM(E124:E127)</f>
        <v>0</v>
      </c>
      <c r="F128" s="237">
        <f>SUM(F124:F127)</f>
        <v>0</v>
      </c>
      <c r="G128" s="238">
        <f>SUM(G124:G127)</f>
        <v>0</v>
      </c>
      <c r="H128" s="239">
        <f t="shared" ref="H128:J128" si="49">SUM(H124:H127)</f>
        <v>0</v>
      </c>
      <c r="I128" s="240">
        <f>SUM(I124:I127)</f>
        <v>0</v>
      </c>
      <c r="J128" s="236">
        <f t="shared" si="49"/>
        <v>0</v>
      </c>
      <c r="K128" s="237">
        <f>SUM(K124:K127)</f>
        <v>0</v>
      </c>
      <c r="L128" s="238">
        <f>SUM(L124:L127)</f>
        <v>0</v>
      </c>
      <c r="M128" s="239">
        <f t="shared" ref="M128:O128" si="50">SUM(M124:M127)</f>
        <v>0</v>
      </c>
      <c r="N128" s="240">
        <f>SUM(N124:N127)</f>
        <v>0</v>
      </c>
      <c r="O128" s="236">
        <f t="shared" si="50"/>
        <v>0</v>
      </c>
      <c r="P128" s="237">
        <f>SUM(P124:P127)</f>
        <v>0</v>
      </c>
      <c r="Q128" s="238">
        <f>SUM(Q124:Q127)</f>
        <v>0</v>
      </c>
      <c r="R128" s="239">
        <f t="shared" ref="R128" si="51">SUM(R124:R127)</f>
        <v>0</v>
      </c>
    </row>
    <row r="129" spans="1:18" s="154" customFormat="1" ht="15" thickBot="1" x14ac:dyDescent="0.35">
      <c r="A129" s="168"/>
      <c r="B129" s="61"/>
      <c r="C129" s="61"/>
      <c r="D129" s="61"/>
      <c r="E129" s="61"/>
      <c r="F129" s="61"/>
      <c r="G129" s="61"/>
      <c r="H129" s="61"/>
      <c r="I129" s="61"/>
      <c r="J129" s="61"/>
      <c r="K129" s="61"/>
      <c r="L129" s="61"/>
      <c r="M129" s="61"/>
      <c r="N129" s="61"/>
      <c r="O129" s="61"/>
      <c r="P129" s="61"/>
      <c r="Q129" s="61"/>
      <c r="R129" s="61"/>
    </row>
    <row r="130" spans="1:18" s="154" customFormat="1" ht="15" thickBot="1" x14ac:dyDescent="0.35">
      <c r="A130" s="182" t="s">
        <v>84</v>
      </c>
      <c r="B130" s="280" t="s">
        <v>90</v>
      </c>
      <c r="C130" s="281"/>
      <c r="D130" s="280" t="s">
        <v>74</v>
      </c>
      <c r="E130" s="306"/>
      <c r="F130" s="306"/>
      <c r="G130" s="306"/>
      <c r="H130" s="306"/>
      <c r="I130" s="306"/>
      <c r="J130" s="306"/>
      <c r="K130" s="306"/>
      <c r="L130" s="306"/>
      <c r="M130" s="306"/>
      <c r="N130" s="306"/>
      <c r="O130" s="306"/>
      <c r="P130" s="306"/>
      <c r="Q130" s="306"/>
      <c r="R130" s="307"/>
    </row>
    <row r="131" spans="1:18" s="154" customFormat="1" ht="15" thickBot="1" x14ac:dyDescent="0.35">
      <c r="A131" s="182" t="s">
        <v>85</v>
      </c>
      <c r="B131" s="297" t="str">
        <f>B120</f>
        <v>Totals for LWIA</v>
      </c>
      <c r="C131" s="298"/>
      <c r="D131" s="287" t="s">
        <v>3</v>
      </c>
      <c r="E131" s="288"/>
      <c r="F131" s="288"/>
      <c r="G131" s="288"/>
      <c r="H131" s="289"/>
      <c r="I131" s="287" t="s">
        <v>79</v>
      </c>
      <c r="J131" s="288"/>
      <c r="K131" s="288"/>
      <c r="L131" s="288"/>
      <c r="M131" s="289"/>
      <c r="N131" s="287" t="s">
        <v>5</v>
      </c>
      <c r="O131" s="288"/>
      <c r="P131" s="288"/>
      <c r="Q131" s="288"/>
      <c r="R131" s="289"/>
    </row>
    <row r="132" spans="1:18" s="154" customFormat="1" x14ac:dyDescent="0.3">
      <c r="A132" s="182" t="s">
        <v>84</v>
      </c>
      <c r="B132" s="156"/>
      <c r="C132" s="175"/>
      <c r="D132" s="303" t="s">
        <v>43</v>
      </c>
      <c r="E132" s="304"/>
      <c r="F132" s="274" t="s">
        <v>8</v>
      </c>
      <c r="G132" s="275"/>
      <c r="H132" s="276"/>
      <c r="I132" s="303" t="s">
        <v>43</v>
      </c>
      <c r="J132" s="304"/>
      <c r="K132" s="274" t="s">
        <v>8</v>
      </c>
      <c r="L132" s="275"/>
      <c r="M132" s="276"/>
      <c r="N132" s="303" t="s">
        <v>43</v>
      </c>
      <c r="O132" s="304"/>
      <c r="P132" s="274" t="s">
        <v>8</v>
      </c>
      <c r="Q132" s="275"/>
      <c r="R132" s="276"/>
    </row>
    <row r="133" spans="1:18" s="154" customFormat="1" ht="15" thickBot="1" x14ac:dyDescent="0.35">
      <c r="A133" s="182" t="s">
        <v>86</v>
      </c>
      <c r="B133" s="176"/>
      <c r="C133" s="177"/>
      <c r="D133" s="305"/>
      <c r="E133" s="295"/>
      <c r="F133" s="301" t="s">
        <v>76</v>
      </c>
      <c r="G133" s="301" t="s">
        <v>75</v>
      </c>
      <c r="H133" s="299" t="s">
        <v>56</v>
      </c>
      <c r="I133" s="305"/>
      <c r="J133" s="295"/>
      <c r="K133" s="301" t="s">
        <v>76</v>
      </c>
      <c r="L133" s="301" t="s">
        <v>75</v>
      </c>
      <c r="M133" s="299" t="s">
        <v>56</v>
      </c>
      <c r="N133" s="305"/>
      <c r="O133" s="295"/>
      <c r="P133" s="301" t="s">
        <v>76</v>
      </c>
      <c r="Q133" s="301" t="s">
        <v>75</v>
      </c>
      <c r="R133" s="299" t="s">
        <v>56</v>
      </c>
    </row>
    <row r="134" spans="1:18" s="154" customFormat="1" ht="15" thickBot="1" x14ac:dyDescent="0.35">
      <c r="A134" s="182" t="s">
        <v>87</v>
      </c>
      <c r="B134" s="80" t="s">
        <v>44</v>
      </c>
      <c r="C134" s="80" t="s">
        <v>16</v>
      </c>
      <c r="D134" s="96" t="s">
        <v>45</v>
      </c>
      <c r="E134" s="97" t="s">
        <v>46</v>
      </c>
      <c r="F134" s="302"/>
      <c r="G134" s="302"/>
      <c r="H134" s="300"/>
      <c r="I134" s="96" t="s">
        <v>45</v>
      </c>
      <c r="J134" s="97" t="s">
        <v>46</v>
      </c>
      <c r="K134" s="302"/>
      <c r="L134" s="302"/>
      <c r="M134" s="300"/>
      <c r="N134" s="96" t="s">
        <v>45</v>
      </c>
      <c r="O134" s="97" t="s">
        <v>46</v>
      </c>
      <c r="P134" s="302"/>
      <c r="Q134" s="302"/>
      <c r="R134" s="300"/>
    </row>
    <row r="135" spans="1:18" s="154" customFormat="1" ht="15" thickBot="1" x14ac:dyDescent="0.35">
      <c r="A135" s="182" t="s">
        <v>88</v>
      </c>
      <c r="B135" s="92" t="s">
        <v>25</v>
      </c>
      <c r="C135" s="241">
        <f>C20+C43+C66+C89+C112</f>
        <v>0</v>
      </c>
      <c r="D135" s="233">
        <f>D20+D43+D66+D89+D112</f>
        <v>0</v>
      </c>
      <c r="E135" s="233">
        <f>E20+E43+E66+E89+E112</f>
        <v>0</v>
      </c>
      <c r="F135" s="234">
        <f>F20+F43+F66+F89+F112</f>
        <v>0</v>
      </c>
      <c r="G135" s="234">
        <f t="shared" ref="G135:H135" si="52">G20+G43+G66+G89+G112</f>
        <v>0</v>
      </c>
      <c r="H135" s="234">
        <f t="shared" si="52"/>
        <v>0</v>
      </c>
      <c r="I135" s="233">
        <f>I20+I43+I66+I89+I112</f>
        <v>0</v>
      </c>
      <c r="J135" s="233">
        <f>J20+J43+J66+J89+J112</f>
        <v>0</v>
      </c>
      <c r="K135" s="234">
        <f>K20+K43+K66+K89+K112</f>
        <v>0</v>
      </c>
      <c r="L135" s="234">
        <f t="shared" ref="L135:M135" si="53">L20+L43+L66+L89+L112</f>
        <v>0</v>
      </c>
      <c r="M135" s="234">
        <f t="shared" si="53"/>
        <v>0</v>
      </c>
      <c r="N135" s="233">
        <f>N20+N43+N66+N89+N112</f>
        <v>0</v>
      </c>
      <c r="O135" s="233">
        <f>O20+O43+O66+O89+O112</f>
        <v>0</v>
      </c>
      <c r="P135" s="234">
        <f>P20+P43+P66+P89+P112</f>
        <v>0</v>
      </c>
      <c r="Q135" s="234">
        <f t="shared" ref="Q135:R135" si="54">Q20+Q43+Q66+Q89+Q112</f>
        <v>0</v>
      </c>
      <c r="R135" s="234">
        <f t="shared" si="54"/>
        <v>0</v>
      </c>
    </row>
    <row r="136" spans="1:18" s="154" customFormat="1" ht="15" thickBot="1" x14ac:dyDescent="0.35">
      <c r="A136" s="168"/>
      <c r="B136" s="93" t="s">
        <v>26</v>
      </c>
      <c r="C136" s="241">
        <f t="shared" ref="C136:M139" si="55">C21+C44+C67+C90+C113</f>
        <v>0</v>
      </c>
      <c r="D136" s="233">
        <f t="shared" si="55"/>
        <v>0</v>
      </c>
      <c r="E136" s="233">
        <f t="shared" si="55"/>
        <v>0</v>
      </c>
      <c r="F136" s="234">
        <f t="shared" si="55"/>
        <v>0</v>
      </c>
      <c r="G136" s="234">
        <f t="shared" si="55"/>
        <v>0</v>
      </c>
      <c r="H136" s="234">
        <f t="shared" si="55"/>
        <v>0</v>
      </c>
      <c r="I136" s="233">
        <f t="shared" si="55"/>
        <v>0</v>
      </c>
      <c r="J136" s="233">
        <f t="shared" si="55"/>
        <v>0</v>
      </c>
      <c r="K136" s="234">
        <f t="shared" si="55"/>
        <v>0</v>
      </c>
      <c r="L136" s="234">
        <f t="shared" si="55"/>
        <v>0</v>
      </c>
      <c r="M136" s="234">
        <f t="shared" si="55"/>
        <v>0</v>
      </c>
      <c r="N136" s="71"/>
      <c r="O136" s="72"/>
      <c r="P136" s="72"/>
      <c r="Q136" s="132"/>
      <c r="R136" s="73"/>
    </row>
    <row r="137" spans="1:18" s="154" customFormat="1" ht="15" thickBot="1" x14ac:dyDescent="0.35">
      <c r="A137" s="168"/>
      <c r="B137" s="93" t="s">
        <v>72</v>
      </c>
      <c r="C137" s="241">
        <f t="shared" si="55"/>
        <v>0</v>
      </c>
      <c r="D137" s="233">
        <f t="shared" si="55"/>
        <v>0</v>
      </c>
      <c r="E137" s="233">
        <f t="shared" si="55"/>
        <v>0</v>
      </c>
      <c r="F137" s="234">
        <f t="shared" si="55"/>
        <v>0</v>
      </c>
      <c r="G137" s="234">
        <f t="shared" si="55"/>
        <v>0</v>
      </c>
      <c r="H137" s="234">
        <f t="shared" si="55"/>
        <v>0</v>
      </c>
      <c r="I137" s="233">
        <f t="shared" si="55"/>
        <v>0</v>
      </c>
      <c r="J137" s="233">
        <f t="shared" si="55"/>
        <v>0</v>
      </c>
      <c r="K137" s="234">
        <f t="shared" si="55"/>
        <v>0</v>
      </c>
      <c r="L137" s="234">
        <f t="shared" si="55"/>
        <v>0</v>
      </c>
      <c r="M137" s="234">
        <f t="shared" si="55"/>
        <v>0</v>
      </c>
      <c r="N137" s="71"/>
      <c r="O137" s="72"/>
      <c r="P137" s="72"/>
      <c r="Q137" s="132"/>
      <c r="R137" s="73"/>
    </row>
    <row r="138" spans="1:18" s="154" customFormat="1" ht="15" thickBot="1" x14ac:dyDescent="0.35">
      <c r="A138" s="168"/>
      <c r="B138" s="94" t="s">
        <v>73</v>
      </c>
      <c r="C138" s="241">
        <f t="shared" si="55"/>
        <v>0</v>
      </c>
      <c r="D138" s="233">
        <f t="shared" si="55"/>
        <v>0</v>
      </c>
      <c r="E138" s="233">
        <f t="shared" si="55"/>
        <v>0</v>
      </c>
      <c r="F138" s="234">
        <f t="shared" si="55"/>
        <v>0</v>
      </c>
      <c r="G138" s="234">
        <f t="shared" si="55"/>
        <v>0</v>
      </c>
      <c r="H138" s="234">
        <f t="shared" si="55"/>
        <v>0</v>
      </c>
      <c r="I138" s="233">
        <f t="shared" si="55"/>
        <v>0</v>
      </c>
      <c r="J138" s="233">
        <f t="shared" si="55"/>
        <v>0</v>
      </c>
      <c r="K138" s="234">
        <f t="shared" si="55"/>
        <v>0</v>
      </c>
      <c r="L138" s="234">
        <f t="shared" si="55"/>
        <v>0</v>
      </c>
      <c r="M138" s="234">
        <f t="shared" si="55"/>
        <v>0</v>
      </c>
      <c r="N138" s="134"/>
      <c r="O138" s="135"/>
      <c r="P138" s="136"/>
      <c r="Q138" s="137"/>
      <c r="R138" s="138"/>
    </row>
    <row r="139" spans="1:18" s="154" customFormat="1" ht="15" thickBot="1" x14ac:dyDescent="0.35">
      <c r="A139" s="168"/>
      <c r="B139" s="95" t="s">
        <v>36</v>
      </c>
      <c r="C139" s="241">
        <f t="shared" si="55"/>
        <v>0</v>
      </c>
      <c r="D139" s="235">
        <f>SUM(D135:D138)</f>
        <v>0</v>
      </c>
      <c r="E139" s="236">
        <f t="shared" ref="E139:F139" si="56">SUM(E135:E138)</f>
        <v>0</v>
      </c>
      <c r="F139" s="237">
        <f t="shared" si="56"/>
        <v>0</v>
      </c>
      <c r="G139" s="238">
        <f>SUM(G135:G138)</f>
        <v>0</v>
      </c>
      <c r="H139" s="239">
        <f t="shared" ref="H139:K139" si="57">SUM(H135:H138)</f>
        <v>0</v>
      </c>
      <c r="I139" s="240">
        <f>SUM(I135:I138)</f>
        <v>0</v>
      </c>
      <c r="J139" s="236">
        <f t="shared" si="57"/>
        <v>0</v>
      </c>
      <c r="K139" s="237">
        <f t="shared" si="57"/>
        <v>0</v>
      </c>
      <c r="L139" s="238">
        <f>SUM(L135:L138)</f>
        <v>0</v>
      </c>
      <c r="M139" s="239">
        <f t="shared" ref="M139" si="58">SUM(M135:M138)</f>
        <v>0</v>
      </c>
      <c r="N139" s="240">
        <f>SUM(N135:N138)</f>
        <v>0</v>
      </c>
      <c r="O139" s="236">
        <f t="shared" ref="O139:P139" si="59">SUM(O135:O138)</f>
        <v>0</v>
      </c>
      <c r="P139" s="237">
        <f t="shared" si="59"/>
        <v>0</v>
      </c>
      <c r="Q139" s="238">
        <f>SUM(Q135:Q138)</f>
        <v>0</v>
      </c>
      <c r="R139" s="239">
        <f>SUM(R135:R138)</f>
        <v>0</v>
      </c>
    </row>
  </sheetData>
  <sheetProtection password="CB6F" sheet="1" objects="1" scenarios="1"/>
  <mergeCells count="237">
    <mergeCell ref="L133:L134"/>
    <mergeCell ref="M133:M134"/>
    <mergeCell ref="P133:P134"/>
    <mergeCell ref="Q133:Q134"/>
    <mergeCell ref="R133:R134"/>
    <mergeCell ref="B2:C2"/>
    <mergeCell ref="D2:F2"/>
    <mergeCell ref="D132:E133"/>
    <mergeCell ref="F132:H132"/>
    <mergeCell ref="I132:J133"/>
    <mergeCell ref="K132:M132"/>
    <mergeCell ref="N132:O133"/>
    <mergeCell ref="P132:R132"/>
    <mergeCell ref="F133:F134"/>
    <mergeCell ref="G133:G134"/>
    <mergeCell ref="H133:H134"/>
    <mergeCell ref="K133:K134"/>
    <mergeCell ref="B130:C130"/>
    <mergeCell ref="D130:R130"/>
    <mergeCell ref="B131:C131"/>
    <mergeCell ref="D131:H131"/>
    <mergeCell ref="I131:M131"/>
    <mergeCell ref="N131:R131"/>
    <mergeCell ref="F122:F123"/>
    <mergeCell ref="H122:H123"/>
    <mergeCell ref="K122:K123"/>
    <mergeCell ref="M122:M123"/>
    <mergeCell ref="P122:P123"/>
    <mergeCell ref="R122:R123"/>
    <mergeCell ref="B120:C120"/>
    <mergeCell ref="D120:H120"/>
    <mergeCell ref="I120:M120"/>
    <mergeCell ref="N120:R120"/>
    <mergeCell ref="D121:E122"/>
    <mergeCell ref="F121:H121"/>
    <mergeCell ref="I121:J122"/>
    <mergeCell ref="K121:M121"/>
    <mergeCell ref="N121:O122"/>
    <mergeCell ref="P121:R121"/>
    <mergeCell ref="L110:L111"/>
    <mergeCell ref="M110:M111"/>
    <mergeCell ref="P110:P111"/>
    <mergeCell ref="Q110:Q111"/>
    <mergeCell ref="R110:R111"/>
    <mergeCell ref="B119:C119"/>
    <mergeCell ref="D119:R119"/>
    <mergeCell ref="D109:E110"/>
    <mergeCell ref="F109:H109"/>
    <mergeCell ref="I109:J110"/>
    <mergeCell ref="K109:M109"/>
    <mergeCell ref="N109:O110"/>
    <mergeCell ref="P109:R109"/>
    <mergeCell ref="F110:F111"/>
    <mergeCell ref="G110:G111"/>
    <mergeCell ref="H110:H111"/>
    <mergeCell ref="K110:K111"/>
    <mergeCell ref="B107:C107"/>
    <mergeCell ref="D107:R107"/>
    <mergeCell ref="B108:C108"/>
    <mergeCell ref="D108:H108"/>
    <mergeCell ref="I108:M108"/>
    <mergeCell ref="N108:R108"/>
    <mergeCell ref="F99:F100"/>
    <mergeCell ref="H99:H100"/>
    <mergeCell ref="K99:K100"/>
    <mergeCell ref="M99:M100"/>
    <mergeCell ref="P99:P100"/>
    <mergeCell ref="R99:R100"/>
    <mergeCell ref="B97:C97"/>
    <mergeCell ref="D97:H97"/>
    <mergeCell ref="I97:M97"/>
    <mergeCell ref="N97:R97"/>
    <mergeCell ref="D98:E99"/>
    <mergeCell ref="F98:H98"/>
    <mergeCell ref="I98:J99"/>
    <mergeCell ref="K98:M98"/>
    <mergeCell ref="N98:O99"/>
    <mergeCell ref="P98:R98"/>
    <mergeCell ref="L87:L88"/>
    <mergeCell ref="M87:M88"/>
    <mergeCell ref="P87:P88"/>
    <mergeCell ref="Q87:Q88"/>
    <mergeCell ref="R87:R88"/>
    <mergeCell ref="B96:C96"/>
    <mergeCell ref="D96:R96"/>
    <mergeCell ref="D86:E87"/>
    <mergeCell ref="F86:H86"/>
    <mergeCell ref="I86:J87"/>
    <mergeCell ref="K86:M86"/>
    <mergeCell ref="N86:O87"/>
    <mergeCell ref="P86:R86"/>
    <mergeCell ref="F87:F88"/>
    <mergeCell ref="G87:G88"/>
    <mergeCell ref="H87:H88"/>
    <mergeCell ref="K87:K88"/>
    <mergeCell ref="B84:C84"/>
    <mergeCell ref="D84:R84"/>
    <mergeCell ref="B85:C85"/>
    <mergeCell ref="D85:H85"/>
    <mergeCell ref="I85:M85"/>
    <mergeCell ref="N85:R85"/>
    <mergeCell ref="F76:F77"/>
    <mergeCell ref="H76:H77"/>
    <mergeCell ref="K76:K77"/>
    <mergeCell ref="M76:M77"/>
    <mergeCell ref="P76:P77"/>
    <mergeCell ref="R76:R77"/>
    <mergeCell ref="B74:C74"/>
    <mergeCell ref="D74:H74"/>
    <mergeCell ref="I74:M74"/>
    <mergeCell ref="N74:R74"/>
    <mergeCell ref="D75:E76"/>
    <mergeCell ref="F75:H75"/>
    <mergeCell ref="I75:J76"/>
    <mergeCell ref="K75:M75"/>
    <mergeCell ref="N75:O76"/>
    <mergeCell ref="P75:R75"/>
    <mergeCell ref="L64:L65"/>
    <mergeCell ref="M64:M65"/>
    <mergeCell ref="P64:P65"/>
    <mergeCell ref="Q64:Q65"/>
    <mergeCell ref="R64:R65"/>
    <mergeCell ref="B73:C73"/>
    <mergeCell ref="D73:R73"/>
    <mergeCell ref="D63:E64"/>
    <mergeCell ref="F63:H63"/>
    <mergeCell ref="I63:J64"/>
    <mergeCell ref="K63:M63"/>
    <mergeCell ref="N63:O64"/>
    <mergeCell ref="P63:R63"/>
    <mergeCell ref="F64:F65"/>
    <mergeCell ref="G64:G65"/>
    <mergeCell ref="H64:H65"/>
    <mergeCell ref="K64:K65"/>
    <mergeCell ref="B61:C61"/>
    <mergeCell ref="D61:R61"/>
    <mergeCell ref="B62:C62"/>
    <mergeCell ref="D62:H62"/>
    <mergeCell ref="I62:M62"/>
    <mergeCell ref="N62:R62"/>
    <mergeCell ref="F53:F54"/>
    <mergeCell ref="H53:H54"/>
    <mergeCell ref="K53:K54"/>
    <mergeCell ref="M53:M54"/>
    <mergeCell ref="P53:P54"/>
    <mergeCell ref="R53:R54"/>
    <mergeCell ref="B51:C51"/>
    <mergeCell ref="D51:H51"/>
    <mergeCell ref="I51:M51"/>
    <mergeCell ref="N51:R51"/>
    <mergeCell ref="D52:E53"/>
    <mergeCell ref="F52:H52"/>
    <mergeCell ref="I52:J53"/>
    <mergeCell ref="K52:M52"/>
    <mergeCell ref="N52:O53"/>
    <mergeCell ref="P52:R52"/>
    <mergeCell ref="L41:L42"/>
    <mergeCell ref="M41:M42"/>
    <mergeCell ref="P41:P42"/>
    <mergeCell ref="Q41:Q42"/>
    <mergeCell ref="R41:R42"/>
    <mergeCell ref="B50:C50"/>
    <mergeCell ref="D50:R50"/>
    <mergeCell ref="D40:E41"/>
    <mergeCell ref="F40:H40"/>
    <mergeCell ref="I40:J41"/>
    <mergeCell ref="K40:M40"/>
    <mergeCell ref="N40:O41"/>
    <mergeCell ref="P40:R40"/>
    <mergeCell ref="F41:F42"/>
    <mergeCell ref="G41:G42"/>
    <mergeCell ref="H41:H42"/>
    <mergeCell ref="K41:K42"/>
    <mergeCell ref="P30:P31"/>
    <mergeCell ref="R30:R31"/>
    <mergeCell ref="B38:C38"/>
    <mergeCell ref="D38:R38"/>
    <mergeCell ref="B39:C39"/>
    <mergeCell ref="D39:H39"/>
    <mergeCell ref="I39:M39"/>
    <mergeCell ref="N39:R39"/>
    <mergeCell ref="D29:E30"/>
    <mergeCell ref="F29:H29"/>
    <mergeCell ref="I29:J30"/>
    <mergeCell ref="K29:M29"/>
    <mergeCell ref="N29:O30"/>
    <mergeCell ref="P29:R29"/>
    <mergeCell ref="F30:F31"/>
    <mergeCell ref="H30:H31"/>
    <mergeCell ref="K30:K31"/>
    <mergeCell ref="M30:M31"/>
    <mergeCell ref="B1:G1"/>
    <mergeCell ref="B27:C27"/>
    <mergeCell ref="D27:R27"/>
    <mergeCell ref="B28:C28"/>
    <mergeCell ref="D28:H28"/>
    <mergeCell ref="I28:M28"/>
    <mergeCell ref="N28:R28"/>
    <mergeCell ref="P18:P19"/>
    <mergeCell ref="Q18:Q19"/>
    <mergeCell ref="R18:R19"/>
    <mergeCell ref="B4:C4"/>
    <mergeCell ref="B5:C5"/>
    <mergeCell ref="B15:C15"/>
    <mergeCell ref="B16:C16"/>
    <mergeCell ref="F18:F19"/>
    <mergeCell ref="G18:G19"/>
    <mergeCell ref="H18:H19"/>
    <mergeCell ref="K18:K19"/>
    <mergeCell ref="L18:L19"/>
    <mergeCell ref="M18:M19"/>
    <mergeCell ref="D15:R15"/>
    <mergeCell ref="D16:H16"/>
    <mergeCell ref="I16:M16"/>
    <mergeCell ref="N16:R16"/>
    <mergeCell ref="D17:E18"/>
    <mergeCell ref="F17:H17"/>
    <mergeCell ref="I17:J18"/>
    <mergeCell ref="K17:M17"/>
    <mergeCell ref="N17:O18"/>
    <mergeCell ref="P17:R17"/>
    <mergeCell ref="F7:F8"/>
    <mergeCell ref="H7:H8"/>
    <mergeCell ref="K7:K8"/>
    <mergeCell ref="M7:M8"/>
    <mergeCell ref="P7:P8"/>
    <mergeCell ref="R7:R8"/>
    <mergeCell ref="D4:R4"/>
    <mergeCell ref="D5:H5"/>
    <mergeCell ref="I5:M5"/>
    <mergeCell ref="N5:R5"/>
    <mergeCell ref="D6:E7"/>
    <mergeCell ref="F6:H6"/>
    <mergeCell ref="I6:J7"/>
    <mergeCell ref="K6:M6"/>
    <mergeCell ref="N6:O7"/>
    <mergeCell ref="P6:R6"/>
  </mergeCells>
  <pageMargins left="0.2" right="0.2" top="0.25" bottom="0.25" header="0.3" footer="0.3"/>
  <pageSetup paperSize="5" scale="80" orientation="landscape" horizontalDpi="4294967295" verticalDpi="4294967295" r:id="rId1"/>
  <rowBreaks count="5" manualBreakCount="5">
    <brk id="26" max="17" man="1"/>
    <brk id="49" max="17" man="1"/>
    <brk id="72" max="17" man="1"/>
    <brk id="95" max="17" man="1"/>
    <brk id="117" max="17" man="1"/>
  </rowBreaks>
  <ignoredErrors>
    <ignoredError sqref="D124:D127 E124:E127 F124:H127 I124:J127 K124:M127 N124:R124 D135:J138 N135:R135 K135:M13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24"/>
  <sheetViews>
    <sheetView zoomScaleNormal="100" workbookViewId="0">
      <selection activeCell="G9" sqref="G9"/>
    </sheetView>
  </sheetViews>
  <sheetFormatPr defaultRowHeight="14.4" x14ac:dyDescent="0.3"/>
  <cols>
    <col min="1" max="1" width="3.109375" customWidth="1"/>
    <col min="2" max="2" width="19.109375" customWidth="1"/>
  </cols>
  <sheetData>
    <row r="1" spans="1:11" ht="15" thickBot="1" x14ac:dyDescent="0.35">
      <c r="A1" s="141"/>
      <c r="B1" s="141"/>
      <c r="C1" s="141"/>
      <c r="D1" s="141"/>
      <c r="E1" s="141"/>
      <c r="F1" s="141"/>
      <c r="G1" s="141"/>
      <c r="H1" s="141"/>
      <c r="I1" s="141"/>
      <c r="J1" s="162" t="s">
        <v>123</v>
      </c>
    </row>
    <row r="2" spans="1:11" ht="15" thickBot="1" x14ac:dyDescent="0.35">
      <c r="A2" s="141"/>
      <c r="B2" s="1"/>
      <c r="C2" s="313" t="s">
        <v>62</v>
      </c>
      <c r="D2" s="314"/>
      <c r="E2" s="314"/>
      <c r="F2" s="314"/>
      <c r="G2" s="314"/>
      <c r="H2" s="314"/>
      <c r="I2" s="314"/>
      <c r="J2" s="314"/>
      <c r="K2" s="315"/>
    </row>
    <row r="3" spans="1:11" ht="29.4" thickBot="1" x14ac:dyDescent="0.35">
      <c r="A3" s="47"/>
      <c r="B3" s="59" t="s">
        <v>42</v>
      </c>
      <c r="C3" s="164" t="s">
        <v>30</v>
      </c>
      <c r="D3" s="164" t="s">
        <v>31</v>
      </c>
      <c r="E3" s="164" t="s">
        <v>32</v>
      </c>
      <c r="F3" s="164" t="s">
        <v>55</v>
      </c>
      <c r="G3" s="164" t="s">
        <v>33</v>
      </c>
      <c r="H3" s="164" t="s">
        <v>34</v>
      </c>
      <c r="I3" s="164" t="s">
        <v>35</v>
      </c>
      <c r="J3" s="165" t="s">
        <v>17</v>
      </c>
      <c r="K3" s="166" t="s">
        <v>36</v>
      </c>
    </row>
    <row r="4" spans="1:11" x14ac:dyDescent="0.3">
      <c r="A4" s="141"/>
      <c r="B4" s="46" t="s">
        <v>37</v>
      </c>
      <c r="C4" s="50">
        <v>0.12</v>
      </c>
      <c r="D4" s="51">
        <v>0.18</v>
      </c>
      <c r="E4" s="51">
        <v>0.3</v>
      </c>
      <c r="F4" s="51">
        <v>0.4</v>
      </c>
      <c r="G4" s="51">
        <v>0</v>
      </c>
      <c r="H4" s="51">
        <v>0</v>
      </c>
      <c r="I4" s="51">
        <v>0</v>
      </c>
      <c r="J4" s="53">
        <v>0</v>
      </c>
      <c r="K4" s="55">
        <f>SUM(C4:J4)</f>
        <v>1</v>
      </c>
    </row>
    <row r="5" spans="1:11" x14ac:dyDescent="0.3">
      <c r="A5" s="141"/>
      <c r="B5" s="45" t="s">
        <v>38</v>
      </c>
      <c r="C5" s="49">
        <v>0</v>
      </c>
      <c r="D5" s="48">
        <v>0</v>
      </c>
      <c r="E5" s="48">
        <v>0</v>
      </c>
      <c r="F5" s="48">
        <v>0</v>
      </c>
      <c r="G5" s="48">
        <v>0.25</v>
      </c>
      <c r="H5" s="48">
        <v>0</v>
      </c>
      <c r="I5" s="48">
        <v>0</v>
      </c>
      <c r="J5" s="54">
        <v>0</v>
      </c>
      <c r="K5" s="56">
        <f>SUM(C5:J5)</f>
        <v>0.25</v>
      </c>
    </row>
    <row r="6" spans="1:11" x14ac:dyDescent="0.3">
      <c r="A6" s="141"/>
      <c r="B6" s="45" t="s">
        <v>52</v>
      </c>
      <c r="C6" s="49">
        <v>4.3</v>
      </c>
      <c r="D6" s="48">
        <v>6.25</v>
      </c>
      <c r="E6" s="48">
        <v>0</v>
      </c>
      <c r="F6" s="48">
        <v>0</v>
      </c>
      <c r="G6" s="48">
        <v>8.75</v>
      </c>
      <c r="H6" s="48">
        <v>3</v>
      </c>
      <c r="I6" s="48">
        <v>2</v>
      </c>
      <c r="J6" s="54">
        <v>0</v>
      </c>
      <c r="K6" s="56">
        <f>SUM(C6:J6)</f>
        <v>24.3</v>
      </c>
    </row>
    <row r="7" spans="1:11" x14ac:dyDescent="0.3">
      <c r="A7" s="141"/>
      <c r="B7" s="45" t="s">
        <v>39</v>
      </c>
      <c r="C7" s="49">
        <v>0.4</v>
      </c>
      <c r="D7" s="48">
        <v>0.6</v>
      </c>
      <c r="E7" s="48">
        <v>0</v>
      </c>
      <c r="F7" s="48">
        <v>0</v>
      </c>
      <c r="G7" s="48">
        <v>3</v>
      </c>
      <c r="H7" s="48">
        <v>0</v>
      </c>
      <c r="I7" s="48">
        <v>0</v>
      </c>
      <c r="J7" s="54">
        <v>0</v>
      </c>
      <c r="K7" s="56">
        <f t="shared" ref="K7:K10" si="0">SUM(C7:J7)</f>
        <v>4</v>
      </c>
    </row>
    <row r="8" spans="1:11" x14ac:dyDescent="0.3">
      <c r="A8" s="141"/>
      <c r="B8" s="45" t="s">
        <v>40</v>
      </c>
      <c r="C8" s="49">
        <v>0</v>
      </c>
      <c r="D8" s="48">
        <v>0</v>
      </c>
      <c r="E8" s="48">
        <v>0</v>
      </c>
      <c r="F8" s="48">
        <v>0</v>
      </c>
      <c r="G8" s="48">
        <v>0.5</v>
      </c>
      <c r="H8" s="48">
        <v>0</v>
      </c>
      <c r="I8" s="48">
        <v>0</v>
      </c>
      <c r="J8" s="54">
        <v>2.5</v>
      </c>
      <c r="K8" s="56">
        <f t="shared" si="0"/>
        <v>3</v>
      </c>
    </row>
    <row r="9" spans="1:11" ht="15" thickBot="1" x14ac:dyDescent="0.35">
      <c r="A9" s="141"/>
      <c r="B9" s="45" t="s">
        <v>41</v>
      </c>
      <c r="C9" s="153">
        <v>0</v>
      </c>
      <c r="D9" s="48">
        <v>0</v>
      </c>
      <c r="E9" s="48">
        <v>3</v>
      </c>
      <c r="F9" s="48">
        <v>0</v>
      </c>
      <c r="G9" s="48">
        <v>0</v>
      </c>
      <c r="H9" s="48">
        <v>0</v>
      </c>
      <c r="I9" s="48">
        <v>0</v>
      </c>
      <c r="J9" s="54">
        <v>0</v>
      </c>
      <c r="K9" s="56">
        <f t="shared" si="0"/>
        <v>3</v>
      </c>
    </row>
    <row r="10" spans="1:11" s="141" customFormat="1" ht="29.4" thickBot="1" x14ac:dyDescent="0.35">
      <c r="B10" s="59" t="s">
        <v>68</v>
      </c>
      <c r="C10" s="149">
        <v>0</v>
      </c>
      <c r="D10" s="150">
        <v>0</v>
      </c>
      <c r="E10" s="150">
        <v>0</v>
      </c>
      <c r="F10" s="150">
        <v>1.5</v>
      </c>
      <c r="G10" s="150">
        <v>2</v>
      </c>
      <c r="H10" s="150">
        <v>0</v>
      </c>
      <c r="I10" s="150">
        <v>0</v>
      </c>
      <c r="J10" s="151">
        <v>0</v>
      </c>
      <c r="K10" s="152">
        <f t="shared" si="0"/>
        <v>3.5</v>
      </c>
    </row>
    <row r="11" spans="1:11" ht="15" thickBot="1" x14ac:dyDescent="0.35">
      <c r="A11" s="141"/>
      <c r="B11" s="74" t="s">
        <v>36</v>
      </c>
      <c r="C11" s="57">
        <f>SUM(C4:C10)</f>
        <v>4.82</v>
      </c>
      <c r="D11" s="52">
        <f t="shared" ref="D11:K11" si="1">SUM(D4:D10)</f>
        <v>7.0299999999999994</v>
      </c>
      <c r="E11" s="52">
        <f t="shared" si="1"/>
        <v>3.3</v>
      </c>
      <c r="F11" s="52">
        <f t="shared" si="1"/>
        <v>1.9</v>
      </c>
      <c r="G11" s="52">
        <f t="shared" si="1"/>
        <v>14.5</v>
      </c>
      <c r="H11" s="52">
        <f t="shared" si="1"/>
        <v>3</v>
      </c>
      <c r="I11" s="52">
        <f t="shared" si="1"/>
        <v>2</v>
      </c>
      <c r="J11" s="75">
        <f t="shared" si="1"/>
        <v>2.5</v>
      </c>
      <c r="K11" s="58">
        <f t="shared" si="1"/>
        <v>39.049999999999997</v>
      </c>
    </row>
    <row r="12" spans="1:11" ht="15" thickBot="1" x14ac:dyDescent="0.35">
      <c r="A12" s="141"/>
      <c r="B12" s="141"/>
      <c r="C12" s="141"/>
      <c r="D12" s="141"/>
      <c r="E12" s="141"/>
      <c r="F12" s="141"/>
      <c r="G12" s="141"/>
      <c r="H12" s="141"/>
      <c r="I12" s="141"/>
      <c r="J12" s="141"/>
      <c r="K12" s="141"/>
    </row>
    <row r="13" spans="1:11" ht="15" thickBot="1" x14ac:dyDescent="0.35">
      <c r="A13" s="141"/>
      <c r="B13" s="1"/>
      <c r="C13" s="313" t="s">
        <v>63</v>
      </c>
      <c r="D13" s="314"/>
      <c r="E13" s="314"/>
      <c r="F13" s="314"/>
      <c r="G13" s="314"/>
      <c r="H13" s="314"/>
      <c r="I13" s="314"/>
      <c r="J13" s="314"/>
      <c r="K13" s="315"/>
    </row>
    <row r="14" spans="1:11" ht="29.4" thickBot="1" x14ac:dyDescent="0.35">
      <c r="A14" s="47"/>
      <c r="B14" s="59" t="s">
        <v>29</v>
      </c>
      <c r="C14" s="164" t="s">
        <v>30</v>
      </c>
      <c r="D14" s="164" t="s">
        <v>31</v>
      </c>
      <c r="E14" s="164" t="s">
        <v>32</v>
      </c>
      <c r="F14" s="164" t="s">
        <v>55</v>
      </c>
      <c r="G14" s="164" t="s">
        <v>33</v>
      </c>
      <c r="H14" s="164" t="s">
        <v>34</v>
      </c>
      <c r="I14" s="164" t="s">
        <v>35</v>
      </c>
      <c r="J14" s="165" t="s">
        <v>17</v>
      </c>
      <c r="K14" s="166" t="s">
        <v>36</v>
      </c>
    </row>
    <row r="15" spans="1:11" x14ac:dyDescent="0.3">
      <c r="A15" s="141"/>
      <c r="B15" s="46" t="s">
        <v>37</v>
      </c>
      <c r="C15" s="50">
        <v>0.12</v>
      </c>
      <c r="D15" s="51">
        <v>0.18</v>
      </c>
      <c r="E15" s="51">
        <v>0.3</v>
      </c>
      <c r="F15" s="51">
        <v>0.4</v>
      </c>
      <c r="G15" s="51">
        <v>0</v>
      </c>
      <c r="H15" s="51">
        <v>0</v>
      </c>
      <c r="I15" s="51">
        <v>0</v>
      </c>
      <c r="J15" s="53">
        <v>0</v>
      </c>
      <c r="K15" s="55">
        <f>SUM(C15:J15)</f>
        <v>1</v>
      </c>
    </row>
    <row r="16" spans="1:11" x14ac:dyDescent="0.3">
      <c r="A16" s="141"/>
      <c r="B16" s="45" t="s">
        <v>38</v>
      </c>
      <c r="C16" s="49">
        <v>0</v>
      </c>
      <c r="D16" s="48">
        <v>0</v>
      </c>
      <c r="E16" s="48">
        <v>0</v>
      </c>
      <c r="F16" s="48">
        <v>0</v>
      </c>
      <c r="G16" s="48">
        <v>0.25</v>
      </c>
      <c r="H16" s="48">
        <v>0</v>
      </c>
      <c r="I16" s="48">
        <v>0</v>
      </c>
      <c r="J16" s="54">
        <v>0</v>
      </c>
      <c r="K16" s="56">
        <f t="shared" ref="K16:K21" si="2">SUM(C16:J16)</f>
        <v>0.25</v>
      </c>
    </row>
    <row r="17" spans="1:11" x14ac:dyDescent="0.3">
      <c r="A17" s="141"/>
      <c r="B17" s="45" t="s">
        <v>52</v>
      </c>
      <c r="C17" s="49">
        <v>4.18</v>
      </c>
      <c r="D17" s="48">
        <v>6.27</v>
      </c>
      <c r="E17" s="48">
        <v>0</v>
      </c>
      <c r="F17" s="48">
        <v>0</v>
      </c>
      <c r="G17" s="48">
        <v>5.75</v>
      </c>
      <c r="H17" s="48">
        <v>5</v>
      </c>
      <c r="I17" s="48">
        <v>1</v>
      </c>
      <c r="J17" s="54">
        <v>0</v>
      </c>
      <c r="K17" s="56">
        <f t="shared" si="2"/>
        <v>22.2</v>
      </c>
    </row>
    <row r="18" spans="1:11" x14ac:dyDescent="0.3">
      <c r="A18" s="141"/>
      <c r="B18" s="45" t="s">
        <v>39</v>
      </c>
      <c r="C18" s="49">
        <v>0.4</v>
      </c>
      <c r="D18" s="48">
        <v>0.6</v>
      </c>
      <c r="E18" s="48">
        <v>0</v>
      </c>
      <c r="F18" s="48">
        <v>0</v>
      </c>
      <c r="G18" s="48">
        <v>3</v>
      </c>
      <c r="H18" s="48">
        <v>0</v>
      </c>
      <c r="I18" s="48">
        <v>0</v>
      </c>
      <c r="J18" s="54">
        <v>0</v>
      </c>
      <c r="K18" s="56">
        <f t="shared" si="2"/>
        <v>4</v>
      </c>
    </row>
    <row r="19" spans="1:11" x14ac:dyDescent="0.3">
      <c r="A19" s="141"/>
      <c r="B19" s="45" t="s">
        <v>40</v>
      </c>
      <c r="C19" s="49">
        <v>0</v>
      </c>
      <c r="D19" s="48">
        <v>0</v>
      </c>
      <c r="E19" s="48">
        <v>0</v>
      </c>
      <c r="F19" s="48">
        <v>0</v>
      </c>
      <c r="G19" s="48">
        <v>0.5</v>
      </c>
      <c r="H19" s="48">
        <v>0</v>
      </c>
      <c r="I19" s="48">
        <v>0</v>
      </c>
      <c r="J19" s="54">
        <v>2.5</v>
      </c>
      <c r="K19" s="56">
        <f t="shared" si="2"/>
        <v>3</v>
      </c>
    </row>
    <row r="20" spans="1:11" ht="15" thickBot="1" x14ac:dyDescent="0.35">
      <c r="A20" s="141"/>
      <c r="B20" s="45" t="s">
        <v>41</v>
      </c>
      <c r="C20" s="49">
        <v>0</v>
      </c>
      <c r="D20" s="48">
        <v>0</v>
      </c>
      <c r="E20" s="48">
        <v>2.5</v>
      </c>
      <c r="F20" s="48">
        <v>0</v>
      </c>
      <c r="G20" s="48">
        <v>0</v>
      </c>
      <c r="H20" s="48">
        <v>0</v>
      </c>
      <c r="I20" s="48">
        <v>0</v>
      </c>
      <c r="J20" s="54">
        <v>0.5</v>
      </c>
      <c r="K20" s="56">
        <f t="shared" si="2"/>
        <v>3</v>
      </c>
    </row>
    <row r="21" spans="1:11" s="141" customFormat="1" ht="29.4" thickBot="1" x14ac:dyDescent="0.35">
      <c r="B21" s="59" t="s">
        <v>68</v>
      </c>
      <c r="C21" s="149">
        <v>0</v>
      </c>
      <c r="D21" s="150">
        <v>0</v>
      </c>
      <c r="E21" s="150">
        <v>0</v>
      </c>
      <c r="F21" s="150">
        <v>1</v>
      </c>
      <c r="G21" s="150">
        <v>0</v>
      </c>
      <c r="H21" s="150">
        <v>0</v>
      </c>
      <c r="I21" s="150">
        <v>0</v>
      </c>
      <c r="J21" s="151">
        <v>0.1</v>
      </c>
      <c r="K21" s="152">
        <f t="shared" si="2"/>
        <v>1.1000000000000001</v>
      </c>
    </row>
    <row r="22" spans="1:11" ht="15" thickBot="1" x14ac:dyDescent="0.35">
      <c r="A22" s="141"/>
      <c r="B22" s="74" t="s">
        <v>36</v>
      </c>
      <c r="C22" s="57">
        <f t="shared" ref="C22:K22" si="3">SUM(C15:C21)</f>
        <v>4.7</v>
      </c>
      <c r="D22" s="52">
        <f t="shared" si="3"/>
        <v>7.0499999999999989</v>
      </c>
      <c r="E22" s="52">
        <f t="shared" si="3"/>
        <v>2.8</v>
      </c>
      <c r="F22" s="52">
        <f t="shared" si="3"/>
        <v>1.4</v>
      </c>
      <c r="G22" s="52">
        <f t="shared" si="3"/>
        <v>9.5</v>
      </c>
      <c r="H22" s="52">
        <f t="shared" si="3"/>
        <v>5</v>
      </c>
      <c r="I22" s="52">
        <f t="shared" si="3"/>
        <v>1</v>
      </c>
      <c r="J22" s="75">
        <f t="shared" si="3"/>
        <v>3.1</v>
      </c>
      <c r="K22" s="58">
        <f t="shared" si="3"/>
        <v>34.550000000000004</v>
      </c>
    </row>
    <row r="23" spans="1:11" x14ac:dyDescent="0.3">
      <c r="A23" s="141"/>
      <c r="B23" s="141"/>
      <c r="C23" s="141"/>
      <c r="D23" s="141"/>
      <c r="E23" s="141"/>
      <c r="F23" s="141"/>
      <c r="G23" s="141"/>
      <c r="H23" s="141"/>
      <c r="I23" s="141"/>
      <c r="J23" s="141"/>
      <c r="K23" s="141"/>
    </row>
    <row r="24" spans="1:11" x14ac:dyDescent="0.3">
      <c r="A24" s="141"/>
      <c r="B24" s="61" t="s">
        <v>69</v>
      </c>
      <c r="C24" s="141"/>
      <c r="D24" s="141"/>
      <c r="E24" s="141"/>
      <c r="F24" s="141"/>
      <c r="G24" s="141"/>
      <c r="H24" s="141"/>
      <c r="I24" s="141"/>
      <c r="J24" s="141"/>
      <c r="K24" s="141"/>
    </row>
  </sheetData>
  <sheetProtection password="B4AF" sheet="1" objects="1" scenarios="1"/>
  <mergeCells count="2">
    <mergeCell ref="C2:K2"/>
    <mergeCell ref="C13:K13"/>
  </mergeCells>
  <pageMargins left="0.7" right="0.7"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K40"/>
  <sheetViews>
    <sheetView topLeftCell="A16" zoomScaleNormal="100" workbookViewId="0">
      <selection activeCell="D33" sqref="D33"/>
    </sheetView>
  </sheetViews>
  <sheetFormatPr defaultRowHeight="14.4" x14ac:dyDescent="0.3"/>
  <cols>
    <col min="1" max="1" width="26.5546875" customWidth="1"/>
    <col min="2" max="2" width="17.5546875" customWidth="1"/>
    <col min="3" max="3" width="17.109375" customWidth="1"/>
    <col min="4" max="4" width="15.109375" customWidth="1"/>
    <col min="5" max="5" width="15.33203125" customWidth="1"/>
    <col min="6" max="6" width="14.6640625" customWidth="1"/>
    <col min="7" max="7" width="15.88671875" customWidth="1"/>
  </cols>
  <sheetData>
    <row r="1" spans="1:11" ht="18.600000000000001" thickBot="1" x14ac:dyDescent="0.4">
      <c r="A1" s="187" t="s">
        <v>95</v>
      </c>
      <c r="B1" s="12"/>
      <c r="C1" s="321" t="s">
        <v>94</v>
      </c>
      <c r="D1" s="322"/>
      <c r="E1" s="323" t="s">
        <v>127</v>
      </c>
      <c r="F1" s="324"/>
      <c r="G1" s="325"/>
      <c r="H1" s="228" t="s">
        <v>123</v>
      </c>
    </row>
    <row r="2" spans="1:11" ht="15" thickBot="1" x14ac:dyDescent="0.35">
      <c r="A2" s="202" t="s">
        <v>103</v>
      </c>
      <c r="B2" s="28"/>
      <c r="C2" s="316" t="s">
        <v>0</v>
      </c>
      <c r="D2" s="317"/>
      <c r="E2" s="317"/>
      <c r="F2" s="318"/>
      <c r="G2" s="319" t="s">
        <v>17</v>
      </c>
    </row>
    <row r="3" spans="1:11" ht="15" thickBot="1" x14ac:dyDescent="0.35">
      <c r="A3" s="29"/>
      <c r="B3" s="28" t="s">
        <v>2</v>
      </c>
      <c r="C3" s="30" t="s">
        <v>3</v>
      </c>
      <c r="D3" s="31" t="s">
        <v>4</v>
      </c>
      <c r="E3" s="31" t="s">
        <v>5</v>
      </c>
      <c r="F3" s="32" t="s">
        <v>6</v>
      </c>
      <c r="G3" s="320"/>
    </row>
    <row r="4" spans="1:11" x14ac:dyDescent="0.3">
      <c r="A4" s="189" t="s">
        <v>1</v>
      </c>
      <c r="B4" s="108"/>
      <c r="C4" s="109"/>
      <c r="D4" s="109"/>
      <c r="E4" s="109"/>
      <c r="F4" s="109"/>
      <c r="G4" s="110"/>
    </row>
    <row r="5" spans="1:11" ht="30" customHeight="1" x14ac:dyDescent="0.3">
      <c r="A5" s="188" t="s">
        <v>66</v>
      </c>
      <c r="B5" s="20">
        <f t="shared" ref="B5:B6" si="0">SUM(C5:G5)</f>
        <v>336378.77999999997</v>
      </c>
      <c r="C5" s="7">
        <v>90962.78</v>
      </c>
      <c r="D5" s="8">
        <v>186052.66</v>
      </c>
      <c r="E5" s="8">
        <v>25935.360000000001</v>
      </c>
      <c r="F5" s="8">
        <v>33427.980000000003</v>
      </c>
      <c r="G5" s="9">
        <v>0</v>
      </c>
    </row>
    <row r="6" spans="1:11" x14ac:dyDescent="0.3">
      <c r="A6" s="77" t="s">
        <v>65</v>
      </c>
      <c r="B6" s="20">
        <f t="shared" si="0"/>
        <v>2588474</v>
      </c>
      <c r="C6" s="7">
        <v>602130.6</v>
      </c>
      <c r="D6" s="8">
        <v>905091.3</v>
      </c>
      <c r="E6" s="8">
        <v>613765.80000000005</v>
      </c>
      <c r="F6" s="8">
        <v>235665.3</v>
      </c>
      <c r="G6" s="9">
        <v>231821</v>
      </c>
    </row>
    <row r="7" spans="1:11" x14ac:dyDescent="0.3">
      <c r="A7" s="19" t="s">
        <v>7</v>
      </c>
      <c r="B7" s="20">
        <f t="shared" ref="B7:G7" si="1">SUM(B5:B6)</f>
        <v>2924852.78</v>
      </c>
      <c r="C7" s="33">
        <f t="shared" si="1"/>
        <v>693093.38</v>
      </c>
      <c r="D7" s="34">
        <f t="shared" si="1"/>
        <v>1091143.96</v>
      </c>
      <c r="E7" s="34">
        <f>SUM(E5:E6)</f>
        <v>639701.16</v>
      </c>
      <c r="F7" s="34">
        <f t="shared" si="1"/>
        <v>269093.27999999997</v>
      </c>
      <c r="G7" s="35">
        <f t="shared" si="1"/>
        <v>231821</v>
      </c>
    </row>
    <row r="8" spans="1:11" x14ac:dyDescent="0.3">
      <c r="A8" s="19"/>
      <c r="B8" s="194"/>
      <c r="C8" s="195"/>
      <c r="D8" s="195"/>
      <c r="E8" s="195"/>
      <c r="F8" s="195"/>
      <c r="G8" s="196"/>
    </row>
    <row r="9" spans="1:11" x14ac:dyDescent="0.3">
      <c r="A9" s="190" t="s">
        <v>97</v>
      </c>
      <c r="B9" s="111"/>
      <c r="C9" s="112"/>
      <c r="D9" s="112"/>
      <c r="E9" s="112"/>
      <c r="F9" s="112"/>
      <c r="G9" s="113"/>
      <c r="J9" s="2"/>
      <c r="K9" s="2"/>
    </row>
    <row r="10" spans="1:11" x14ac:dyDescent="0.3">
      <c r="A10" s="191" t="s">
        <v>9</v>
      </c>
      <c r="B10" s="114"/>
      <c r="C10" s="115"/>
      <c r="D10" s="115"/>
      <c r="E10" s="115"/>
      <c r="F10" s="115"/>
      <c r="G10" s="116"/>
      <c r="J10" s="27"/>
      <c r="K10" s="2"/>
    </row>
    <row r="11" spans="1:11" x14ac:dyDescent="0.3">
      <c r="A11" s="207" t="s">
        <v>61</v>
      </c>
      <c r="B11" s="20">
        <f>SUM(C11:G11)</f>
        <v>1092656.75</v>
      </c>
      <c r="C11" s="201">
        <f>'Career Center Costs'!D156</f>
        <v>220529.38999999998</v>
      </c>
      <c r="D11" s="201">
        <f>'Career Center Costs'!E156</f>
        <v>504035.56999999995</v>
      </c>
      <c r="E11" s="201">
        <f>'Career Center Costs'!F156</f>
        <v>197490.49</v>
      </c>
      <c r="F11" s="201">
        <f>'Career Center Costs'!G156</f>
        <v>131408.93</v>
      </c>
      <c r="G11" s="201">
        <f>'Career Center Costs'!H156</f>
        <v>39192.370000000003</v>
      </c>
      <c r="J11" s="27"/>
      <c r="K11" s="2"/>
    </row>
    <row r="12" spans="1:11" x14ac:dyDescent="0.3">
      <c r="A12" s="207" t="s">
        <v>18</v>
      </c>
      <c r="B12" s="20">
        <f t="shared" ref="B12:B14" si="2">SUM(C12:G12)</f>
        <v>261305.84</v>
      </c>
      <c r="C12" s="201">
        <f>'Career Center Costs'!D157</f>
        <v>74242.62</v>
      </c>
      <c r="D12" s="201">
        <f>'Career Center Costs'!E157</f>
        <v>111363.91</v>
      </c>
      <c r="E12" s="201">
        <f>'Career Center Costs'!F157</f>
        <v>37726.020000000004</v>
      </c>
      <c r="F12" s="201">
        <f>'Career Center Costs'!G157</f>
        <v>32218.66</v>
      </c>
      <c r="G12" s="201">
        <f>'Career Center Costs'!H157</f>
        <v>5754.63</v>
      </c>
      <c r="J12" s="27"/>
      <c r="K12" s="2"/>
    </row>
    <row r="13" spans="1:11" x14ac:dyDescent="0.3">
      <c r="A13" s="207" t="s">
        <v>19</v>
      </c>
      <c r="B13" s="20">
        <f t="shared" si="2"/>
        <v>0</v>
      </c>
      <c r="C13" s="201">
        <f>'Career Center Costs'!D158</f>
        <v>0</v>
      </c>
      <c r="D13" s="201">
        <f>'Career Center Costs'!E158</f>
        <v>0</v>
      </c>
      <c r="E13" s="201">
        <f>'Career Center Costs'!F158</f>
        <v>0</v>
      </c>
      <c r="F13" s="201">
        <f>'Career Center Costs'!G158</f>
        <v>0</v>
      </c>
      <c r="G13" s="201">
        <f>'Career Center Costs'!H158</f>
        <v>0</v>
      </c>
      <c r="J13" s="27"/>
      <c r="K13" s="2"/>
    </row>
    <row r="14" spans="1:11" x14ac:dyDescent="0.3">
      <c r="A14" s="207" t="s">
        <v>99</v>
      </c>
      <c r="B14" s="20">
        <f t="shared" si="2"/>
        <v>0</v>
      </c>
      <c r="C14" s="201">
        <f>'Career Center Costs'!D159</f>
        <v>0</v>
      </c>
      <c r="D14" s="201">
        <f>'Career Center Costs'!E159</f>
        <v>0</v>
      </c>
      <c r="E14" s="201">
        <f>'Career Center Costs'!F159</f>
        <v>0</v>
      </c>
      <c r="F14" s="201">
        <f>'Career Center Costs'!G159</f>
        <v>0</v>
      </c>
      <c r="G14" s="201">
        <f>'Career Center Costs'!H159</f>
        <v>0</v>
      </c>
    </row>
    <row r="15" spans="1:11" x14ac:dyDescent="0.3">
      <c r="A15" s="208" t="s">
        <v>98</v>
      </c>
      <c r="B15" s="20">
        <f t="shared" ref="B15:G15" si="3">SUM(B11:B14)</f>
        <v>1353962.59</v>
      </c>
      <c r="C15" s="33">
        <f t="shared" si="3"/>
        <v>294772.01</v>
      </c>
      <c r="D15" s="34">
        <f t="shared" si="3"/>
        <v>615399.48</v>
      </c>
      <c r="E15" s="34">
        <f t="shared" si="3"/>
        <v>235216.51</v>
      </c>
      <c r="F15" s="34">
        <f t="shared" si="3"/>
        <v>163627.59</v>
      </c>
      <c r="G15" s="35">
        <f t="shared" si="3"/>
        <v>44947</v>
      </c>
    </row>
    <row r="16" spans="1:11" x14ac:dyDescent="0.3">
      <c r="A16" s="43"/>
      <c r="B16" s="194"/>
      <c r="C16" s="195"/>
      <c r="D16" s="195"/>
      <c r="E16" s="195"/>
      <c r="F16" s="195"/>
      <c r="G16" s="196"/>
    </row>
    <row r="17" spans="1:7" x14ac:dyDescent="0.3">
      <c r="A17" s="209" t="s">
        <v>11</v>
      </c>
      <c r="B17" s="114"/>
      <c r="C17" s="115"/>
      <c r="D17" s="115"/>
      <c r="E17" s="115"/>
      <c r="F17" s="115"/>
      <c r="G17" s="116"/>
    </row>
    <row r="18" spans="1:7" x14ac:dyDescent="0.3">
      <c r="A18" s="207" t="s">
        <v>59</v>
      </c>
      <c r="B18" s="20">
        <f>SUM(C18:G18)</f>
        <v>0</v>
      </c>
      <c r="C18" s="203">
        <f>'WIB Costs'!D19</f>
        <v>0</v>
      </c>
      <c r="D18" s="203">
        <f>'WIB Costs'!E19</f>
        <v>0</v>
      </c>
      <c r="E18" s="203">
        <f>'WIB Costs'!F19</f>
        <v>0</v>
      </c>
      <c r="F18" s="203">
        <f>'WIB Costs'!G19</f>
        <v>0</v>
      </c>
      <c r="G18" s="206">
        <f>'WIB Costs'!H19</f>
        <v>0</v>
      </c>
    </row>
    <row r="19" spans="1:7" x14ac:dyDescent="0.3">
      <c r="A19" s="210" t="s">
        <v>60</v>
      </c>
      <c r="B19" s="114">
        <f t="shared" ref="B19:B26" si="4">SUM(C19:G19)</f>
        <v>0</v>
      </c>
      <c r="C19" s="114">
        <v>0</v>
      </c>
      <c r="D19" s="114">
        <v>0</v>
      </c>
      <c r="E19" s="114">
        <v>0</v>
      </c>
      <c r="F19" s="114">
        <v>0</v>
      </c>
      <c r="G19" s="114">
        <v>0</v>
      </c>
    </row>
    <row r="20" spans="1:7" s="154" customFormat="1" x14ac:dyDescent="0.3">
      <c r="A20" s="207" t="s">
        <v>20</v>
      </c>
      <c r="B20" s="20">
        <f t="shared" si="4"/>
        <v>0</v>
      </c>
      <c r="C20" s="201">
        <f>'Career Center Costs'!D163</f>
        <v>0</v>
      </c>
      <c r="D20" s="201">
        <f>'Career Center Costs'!E163</f>
        <v>0</v>
      </c>
      <c r="E20" s="201">
        <f>'Career Center Costs'!F163</f>
        <v>0</v>
      </c>
      <c r="F20" s="201">
        <f>'Career Center Costs'!G163</f>
        <v>0</v>
      </c>
      <c r="G20" s="201">
        <f>'Career Center Costs'!H163</f>
        <v>0</v>
      </c>
    </row>
    <row r="21" spans="1:7" s="154" customFormat="1" x14ac:dyDescent="0.3">
      <c r="A21" s="207" t="s">
        <v>21</v>
      </c>
      <c r="B21" s="20">
        <f t="shared" si="4"/>
        <v>0</v>
      </c>
      <c r="C21" s="201">
        <f>'Career Center Costs'!D164</f>
        <v>0</v>
      </c>
      <c r="D21" s="201">
        <f>'Career Center Costs'!E164</f>
        <v>0</v>
      </c>
      <c r="E21" s="201">
        <f>'Career Center Costs'!F164</f>
        <v>0</v>
      </c>
      <c r="F21" s="201">
        <f>'Career Center Costs'!G164</f>
        <v>0</v>
      </c>
      <c r="G21" s="201">
        <f>'Career Center Costs'!H164</f>
        <v>0</v>
      </c>
    </row>
    <row r="22" spans="1:7" s="154" customFormat="1" x14ac:dyDescent="0.3">
      <c r="A22" s="207" t="s">
        <v>22</v>
      </c>
      <c r="B22" s="20">
        <f t="shared" si="4"/>
        <v>11200</v>
      </c>
      <c r="C22" s="201">
        <f>'Career Center Costs'!D165</f>
        <v>2816</v>
      </c>
      <c r="D22" s="201">
        <f>'Career Center Costs'!E165</f>
        <v>4224</v>
      </c>
      <c r="E22" s="201">
        <f>'Career Center Costs'!F165</f>
        <v>2860</v>
      </c>
      <c r="F22" s="201">
        <f>'Career Center Costs'!G165</f>
        <v>1100</v>
      </c>
      <c r="G22" s="201">
        <f>'Career Center Costs'!H165</f>
        <v>200</v>
      </c>
    </row>
    <row r="23" spans="1:7" s="154" customFormat="1" x14ac:dyDescent="0.3">
      <c r="A23" s="207" t="s">
        <v>101</v>
      </c>
      <c r="B23" s="20">
        <f t="shared" si="4"/>
        <v>0</v>
      </c>
      <c r="C23" s="201">
        <f>'Career Center Costs'!D166</f>
        <v>0</v>
      </c>
      <c r="D23" s="201">
        <f>'Career Center Costs'!E166</f>
        <v>0</v>
      </c>
      <c r="E23" s="201">
        <f>'Career Center Costs'!F166</f>
        <v>0</v>
      </c>
      <c r="F23" s="201">
        <f>'Career Center Costs'!G166</f>
        <v>0</v>
      </c>
      <c r="G23" s="201">
        <f>'Career Center Costs'!H166</f>
        <v>0</v>
      </c>
    </row>
    <row r="24" spans="1:7" s="154" customFormat="1" ht="28.8" x14ac:dyDescent="0.3">
      <c r="A24" s="211" t="s">
        <v>102</v>
      </c>
      <c r="B24" s="20">
        <f t="shared" si="4"/>
        <v>9000</v>
      </c>
      <c r="C24" s="201">
        <v>2560</v>
      </c>
      <c r="D24" s="201">
        <f>'Career Center Costs'!E167</f>
        <v>3840</v>
      </c>
      <c r="E24" s="201">
        <f>'Career Center Costs'!F167</f>
        <v>2600</v>
      </c>
      <c r="F24" s="201">
        <f>'Career Center Costs'!G167</f>
        <v>0</v>
      </c>
      <c r="G24" s="201">
        <f>'Career Center Costs'!H167</f>
        <v>0</v>
      </c>
    </row>
    <row r="25" spans="1:7" s="154" customFormat="1" x14ac:dyDescent="0.3">
      <c r="A25" s="207" t="s">
        <v>23</v>
      </c>
      <c r="B25" s="20">
        <f t="shared" si="4"/>
        <v>7197</v>
      </c>
      <c r="C25" s="201">
        <f>'Career Center Costs'!D168</f>
        <v>1842.43</v>
      </c>
      <c r="D25" s="201">
        <f>'Career Center Costs'!E168</f>
        <v>2763.65</v>
      </c>
      <c r="E25" s="201">
        <f>'Career Center Costs'!F168</f>
        <v>1871.22</v>
      </c>
      <c r="F25" s="201">
        <f>'Career Center Costs'!G168</f>
        <v>719.7</v>
      </c>
      <c r="G25" s="201">
        <f>'Career Center Costs'!H168</f>
        <v>0</v>
      </c>
    </row>
    <row r="26" spans="1:7" s="154" customFormat="1" ht="30.75" customHeight="1" x14ac:dyDescent="0.3">
      <c r="A26" s="211" t="s">
        <v>100</v>
      </c>
      <c r="B26" s="20">
        <f t="shared" si="4"/>
        <v>10000</v>
      </c>
      <c r="C26" s="201">
        <f>'Career Center Costs'!D169</f>
        <v>2560</v>
      </c>
      <c r="D26" s="201">
        <f>'Career Center Costs'!E169</f>
        <v>3840</v>
      </c>
      <c r="E26" s="201">
        <f>'Career Center Costs'!F169</f>
        <v>2600</v>
      </c>
      <c r="F26" s="201">
        <f>'Career Center Costs'!G169</f>
        <v>1000</v>
      </c>
      <c r="G26" s="201">
        <f>'Career Center Costs'!H169</f>
        <v>0</v>
      </c>
    </row>
    <row r="27" spans="1:7" x14ac:dyDescent="0.3">
      <c r="A27" s="208" t="s">
        <v>12</v>
      </c>
      <c r="B27" s="20">
        <f>SUM(C27:G27)</f>
        <v>37397</v>
      </c>
      <c r="C27" s="41">
        <f>SUM(C18:C26)</f>
        <v>9778.43</v>
      </c>
      <c r="D27" s="41">
        <f t="shared" ref="D27:G27" si="5">SUM(D18:D26)</f>
        <v>14667.65</v>
      </c>
      <c r="E27" s="41">
        <f t="shared" si="5"/>
        <v>9931.2200000000012</v>
      </c>
      <c r="F27" s="41">
        <f t="shared" si="5"/>
        <v>2819.7</v>
      </c>
      <c r="G27" s="41">
        <f t="shared" si="5"/>
        <v>200</v>
      </c>
    </row>
    <row r="28" spans="1:7" x14ac:dyDescent="0.3">
      <c r="A28" s="43"/>
      <c r="B28" s="194"/>
      <c r="C28" s="195"/>
      <c r="D28" s="195"/>
      <c r="E28" s="195"/>
      <c r="F28" s="195"/>
      <c r="G28" s="196"/>
    </row>
    <row r="29" spans="1:7" x14ac:dyDescent="0.3">
      <c r="A29" s="209" t="s">
        <v>53</v>
      </c>
      <c r="B29" s="114"/>
      <c r="C29" s="115"/>
      <c r="D29" s="115"/>
      <c r="E29" s="115"/>
      <c r="F29" s="115"/>
      <c r="G29" s="116"/>
    </row>
    <row r="30" spans="1:7" x14ac:dyDescent="0.3">
      <c r="A30" s="207" t="s">
        <v>24</v>
      </c>
      <c r="B30" s="20">
        <f>SUM(C30:G30)</f>
        <v>24000</v>
      </c>
      <c r="C30" s="201">
        <f>'Career Center Costs'!D160</f>
        <v>9600</v>
      </c>
      <c r="D30" s="201">
        <f>'Career Center Costs'!E160</f>
        <v>14400</v>
      </c>
      <c r="E30" s="201">
        <f>'Career Center Costs'!F160</f>
        <v>0</v>
      </c>
      <c r="F30" s="201">
        <f>'Career Center Costs'!G160</f>
        <v>0</v>
      </c>
      <c r="G30" s="201">
        <f>'Career Center Costs'!H160</f>
        <v>0</v>
      </c>
    </row>
    <row r="31" spans="1:7" x14ac:dyDescent="0.3">
      <c r="A31" s="207" t="s">
        <v>27</v>
      </c>
      <c r="B31" s="20">
        <f>SUM(C31:G31)</f>
        <v>346202</v>
      </c>
      <c r="C31" s="201">
        <f>'Career Center Costs'!D161</f>
        <v>0</v>
      </c>
      <c r="D31" s="201">
        <f>'Career Center Costs'!E161</f>
        <v>0</v>
      </c>
      <c r="E31" s="201">
        <f>'Career Center Costs'!F161</f>
        <v>161475</v>
      </c>
      <c r="F31" s="201">
        <f>'Career Center Costs'!G161</f>
        <v>0</v>
      </c>
      <c r="G31" s="201">
        <f>'Career Center Costs'!H161</f>
        <v>184727</v>
      </c>
    </row>
    <row r="32" spans="1:7" ht="28.8" x14ac:dyDescent="0.3">
      <c r="A32" s="211" t="s">
        <v>104</v>
      </c>
      <c r="B32" s="20">
        <f t="shared" ref="B32" si="6">SUM(C32:G32)</f>
        <v>357947</v>
      </c>
      <c r="C32" s="201">
        <v>58400</v>
      </c>
      <c r="D32" s="201">
        <v>87600</v>
      </c>
      <c r="E32" s="201">
        <f>'Career Center Costs'!F162</f>
        <v>166500</v>
      </c>
      <c r="F32" s="201">
        <f>'Career Center Costs'!G162</f>
        <v>43500</v>
      </c>
      <c r="G32" s="201">
        <f>'Career Center Costs'!H162</f>
        <v>1947</v>
      </c>
    </row>
    <row r="33" spans="1:7" x14ac:dyDescent="0.3">
      <c r="A33" s="77" t="s">
        <v>54</v>
      </c>
      <c r="B33" s="20">
        <f t="shared" ref="B33:G33" si="7">SUM(B30:B32)</f>
        <v>728149</v>
      </c>
      <c r="C33" s="33">
        <f t="shared" si="7"/>
        <v>68000</v>
      </c>
      <c r="D33" s="34">
        <f t="shared" si="7"/>
        <v>102000</v>
      </c>
      <c r="E33" s="34">
        <f t="shared" si="7"/>
        <v>327975</v>
      </c>
      <c r="F33" s="34">
        <f t="shared" si="7"/>
        <v>43500</v>
      </c>
      <c r="G33" s="35">
        <f t="shared" si="7"/>
        <v>186674</v>
      </c>
    </row>
    <row r="34" spans="1:7" x14ac:dyDescent="0.3">
      <c r="A34" s="19"/>
      <c r="B34" s="194"/>
      <c r="C34" s="195"/>
      <c r="D34" s="195"/>
      <c r="E34" s="195"/>
      <c r="F34" s="195"/>
      <c r="G34" s="196"/>
    </row>
    <row r="35" spans="1:7" x14ac:dyDescent="0.3">
      <c r="A35" s="191" t="s">
        <v>14</v>
      </c>
      <c r="B35" s="114"/>
      <c r="C35" s="115"/>
      <c r="D35" s="115"/>
      <c r="E35" s="115"/>
      <c r="F35" s="115"/>
      <c r="G35" s="116"/>
    </row>
    <row r="36" spans="1:7" x14ac:dyDescent="0.3">
      <c r="A36" s="77" t="s">
        <v>15</v>
      </c>
      <c r="B36" s="20">
        <f>'Training-Expenses-Single County'!C23+'Training- Expenses-Multi county'!C139</f>
        <v>470129.23</v>
      </c>
      <c r="C36" s="203">
        <f>'Training-Expenses-Single County'!G23+'Training-Expenses-Single County'!F23+'Training- Expenses-Multi county'!F139+'Training- Expenses-Multi county'!G139</f>
        <v>192624.59</v>
      </c>
      <c r="D36" s="204">
        <f>'Training-Expenses-Single County'!K23+'Training-Expenses-Single County'!L23+'Training- Expenses-Multi county'!K139+'Training- Expenses-Multi county'!L139</f>
        <v>257504.64000000001</v>
      </c>
      <c r="E36" s="204">
        <f>'Training-Expenses-Single County'!P23+'Training-Expenses-Single County'!Q23+'Training- Expenses-Multi county'!P139+'Training- Expenses-Multi county'!Q139</f>
        <v>20000</v>
      </c>
      <c r="F36" s="105"/>
      <c r="G36" s="205">
        <f>'Training-Expenses-Single County'!H23+'Training-Expenses-Single County'!M23+'Training-Expenses-Single County'!R23+'Training- Expenses-Multi county'!H139+'Training- Expenses-Multi county'!M139+'Training- Expenses-Multi county'!R139</f>
        <v>0</v>
      </c>
    </row>
    <row r="37" spans="1:7" x14ac:dyDescent="0.3">
      <c r="A37" s="19" t="s">
        <v>16</v>
      </c>
      <c r="B37" s="44">
        <f t="shared" ref="B37:G37" si="8">B36+B33+B27+B15</f>
        <v>2589637.8200000003</v>
      </c>
      <c r="C37" s="41">
        <f t="shared" si="8"/>
        <v>565175.03</v>
      </c>
      <c r="D37" s="42">
        <f t="shared" si="8"/>
        <v>989571.77</v>
      </c>
      <c r="E37" s="42">
        <f t="shared" si="8"/>
        <v>593122.73</v>
      </c>
      <c r="F37" s="42">
        <f t="shared" si="8"/>
        <v>209947.28999999998</v>
      </c>
      <c r="G37" s="76">
        <f t="shared" si="8"/>
        <v>231821</v>
      </c>
    </row>
    <row r="38" spans="1:7" x14ac:dyDescent="0.3">
      <c r="A38" s="19"/>
      <c r="B38" s="198"/>
      <c r="C38" s="199"/>
      <c r="D38" s="199"/>
      <c r="E38" s="199"/>
      <c r="F38" s="199"/>
      <c r="G38" s="200"/>
    </row>
    <row r="39" spans="1:7" ht="15" thickBot="1" x14ac:dyDescent="0.35">
      <c r="A39" s="36" t="s">
        <v>64</v>
      </c>
      <c r="B39" s="37">
        <f t="shared" ref="B39:G39" si="9">B7-B37</f>
        <v>335214.9599999995</v>
      </c>
      <c r="C39" s="38">
        <f t="shared" si="9"/>
        <v>127918.34999999998</v>
      </c>
      <c r="D39" s="39">
        <f t="shared" si="9"/>
        <v>101572.18999999994</v>
      </c>
      <c r="E39" s="39">
        <f t="shared" si="9"/>
        <v>46578.430000000051</v>
      </c>
      <c r="F39" s="39">
        <f t="shared" si="9"/>
        <v>59145.989999999991</v>
      </c>
      <c r="G39" s="40">
        <f t="shared" si="9"/>
        <v>0</v>
      </c>
    </row>
    <row r="40" spans="1:7" x14ac:dyDescent="0.3">
      <c r="A40" s="12"/>
      <c r="B40" s="12"/>
      <c r="C40" s="12"/>
      <c r="D40" s="12"/>
      <c r="E40" s="12"/>
      <c r="F40" s="12"/>
      <c r="G40" s="12"/>
    </row>
  </sheetData>
  <sheetProtection password="CB6F" sheet="1" objects="1" scenarios="1"/>
  <mergeCells count="4">
    <mergeCell ref="C2:F2"/>
    <mergeCell ref="G2:G3"/>
    <mergeCell ref="C1:D1"/>
    <mergeCell ref="E1:G1"/>
  </mergeCells>
  <pageMargins left="0.2" right="0.2" top="0.25" bottom="0" header="0.3" footer="0.3"/>
  <pageSetup scale="92" orientation="landscape" horizontalDpi="4294967295" verticalDpi="4294967295" r:id="rId1"/>
  <ignoredErrors>
    <ignoredError sqref="C11:G11 C20:G23 C30:G31 C13:G14 D12:G12 E32:G32 C25:G26 D24:G2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35"/>
  <sheetViews>
    <sheetView zoomScaleNormal="100" workbookViewId="0">
      <selection activeCell="B2" sqref="B2"/>
    </sheetView>
  </sheetViews>
  <sheetFormatPr defaultRowHeight="14.4" x14ac:dyDescent="0.3"/>
  <cols>
    <col min="1" max="1" width="2.88671875" customWidth="1"/>
    <col min="2" max="2" width="26.44140625" customWidth="1"/>
    <col min="3" max="3" width="20.109375" customWidth="1"/>
    <col min="4" max="4" width="17.88671875" customWidth="1"/>
    <col min="5" max="5" width="17.44140625" customWidth="1"/>
    <col min="6" max="6" width="17" customWidth="1"/>
    <col min="7" max="7" width="18.109375" customWidth="1"/>
    <col min="8" max="8" width="18.33203125" customWidth="1"/>
  </cols>
  <sheetData>
    <row r="1" spans="1:12" ht="15" thickBot="1" x14ac:dyDescent="0.35">
      <c r="A1" s="154"/>
      <c r="B1" s="154"/>
      <c r="C1" s="154"/>
      <c r="D1" s="154"/>
      <c r="E1" s="154"/>
      <c r="F1" s="154"/>
      <c r="G1" s="154"/>
      <c r="H1" s="229" t="s">
        <v>123</v>
      </c>
      <c r="I1" s="162"/>
      <c r="J1" s="154"/>
      <c r="K1" s="154"/>
      <c r="L1" s="154"/>
    </row>
    <row r="2" spans="1:12" ht="16.2" thickBot="1" x14ac:dyDescent="0.35">
      <c r="A2" s="154"/>
      <c r="B2" s="154"/>
      <c r="C2" s="154"/>
      <c r="D2" s="328" t="s">
        <v>49</v>
      </c>
      <c r="E2" s="329"/>
      <c r="F2" s="330" t="s">
        <v>105</v>
      </c>
      <c r="G2" s="330"/>
      <c r="H2" s="330"/>
      <c r="I2" s="106"/>
      <c r="J2" s="107"/>
      <c r="K2" s="107"/>
      <c r="L2" s="107"/>
    </row>
    <row r="3" spans="1:12" ht="15" thickBot="1" x14ac:dyDescent="0.35">
      <c r="A3" s="154"/>
      <c r="B3" s="2"/>
      <c r="C3" s="3"/>
      <c r="D3" s="331" t="s">
        <v>0</v>
      </c>
      <c r="E3" s="332"/>
      <c r="F3" s="332"/>
      <c r="G3" s="333"/>
      <c r="H3" s="334" t="s">
        <v>17</v>
      </c>
      <c r="I3" s="154"/>
      <c r="J3" s="154"/>
      <c r="K3" s="154"/>
      <c r="L3" s="154"/>
    </row>
    <row r="4" spans="1:12" ht="15" thickBot="1" x14ac:dyDescent="0.35">
      <c r="A4" s="154"/>
      <c r="B4" s="1"/>
      <c r="C4" s="224" t="s">
        <v>2</v>
      </c>
      <c r="D4" s="221" t="s">
        <v>3</v>
      </c>
      <c r="E4" s="222" t="s">
        <v>4</v>
      </c>
      <c r="F4" s="222" t="s">
        <v>5</v>
      </c>
      <c r="G4" s="223" t="s">
        <v>6</v>
      </c>
      <c r="H4" s="335"/>
      <c r="I4" s="58"/>
      <c r="J4" s="154"/>
      <c r="K4" s="154"/>
      <c r="L4" s="154"/>
    </row>
    <row r="5" spans="1:12" ht="15" thickBot="1" x14ac:dyDescent="0.35">
      <c r="A5" s="154"/>
      <c r="B5" s="5" t="s">
        <v>108</v>
      </c>
      <c r="C5" s="18">
        <f t="shared" ref="C5:C9" si="0">SUM(D5:H5)</f>
        <v>2924852.78</v>
      </c>
      <c r="D5" s="242">
        <f>'Budget totals'!C7</f>
        <v>693093.38</v>
      </c>
      <c r="E5" s="242">
        <f>'Budget totals'!D7</f>
        <v>1091143.96</v>
      </c>
      <c r="F5" s="242">
        <f>'Budget totals'!E7</f>
        <v>639701.16</v>
      </c>
      <c r="G5" s="242">
        <f>'Budget totals'!F7</f>
        <v>269093.27999999997</v>
      </c>
      <c r="H5" s="242">
        <f>'Budget totals'!G7</f>
        <v>231821</v>
      </c>
      <c r="I5" s="154"/>
      <c r="J5" s="154"/>
      <c r="K5" s="154"/>
      <c r="L5" s="154"/>
    </row>
    <row r="6" spans="1:12" ht="15" thickBot="1" x14ac:dyDescent="0.35">
      <c r="A6" s="154"/>
      <c r="B6" s="4" t="s">
        <v>10</v>
      </c>
      <c r="C6" s="20">
        <f t="shared" si="0"/>
        <v>1353962.59</v>
      </c>
      <c r="D6" s="242">
        <f>'Budget totals'!C15</f>
        <v>294772.01</v>
      </c>
      <c r="E6" s="242">
        <f>'Budget totals'!D15</f>
        <v>615399.48</v>
      </c>
      <c r="F6" s="242">
        <f>'Budget totals'!E15</f>
        <v>235216.51</v>
      </c>
      <c r="G6" s="242">
        <f>'Budget totals'!F15</f>
        <v>163627.59</v>
      </c>
      <c r="H6" s="242">
        <f>'Budget totals'!G15</f>
        <v>44947</v>
      </c>
      <c r="I6" s="154"/>
      <c r="J6" s="154"/>
      <c r="K6" s="154"/>
      <c r="L6" s="154"/>
    </row>
    <row r="7" spans="1:12" ht="15" thickBot="1" x14ac:dyDescent="0.35">
      <c r="A7" s="154"/>
      <c r="B7" s="4" t="s">
        <v>12</v>
      </c>
      <c r="C7" s="20">
        <f t="shared" si="0"/>
        <v>37397</v>
      </c>
      <c r="D7" s="242">
        <f>'Budget totals'!C27</f>
        <v>9778.43</v>
      </c>
      <c r="E7" s="242">
        <f>'Budget totals'!D27</f>
        <v>14667.65</v>
      </c>
      <c r="F7" s="242">
        <f>'Budget totals'!E27</f>
        <v>9931.2200000000012</v>
      </c>
      <c r="G7" s="242">
        <f>'Budget totals'!F27</f>
        <v>2819.7</v>
      </c>
      <c r="H7" s="242">
        <f>'Budget totals'!G27</f>
        <v>200</v>
      </c>
      <c r="I7" s="154"/>
      <c r="J7" s="154"/>
      <c r="K7" s="154"/>
      <c r="L7" s="154"/>
    </row>
    <row r="8" spans="1:12" ht="15" thickBot="1" x14ac:dyDescent="0.35">
      <c r="A8" s="154"/>
      <c r="B8" s="4" t="s">
        <v>13</v>
      </c>
      <c r="C8" s="20">
        <f t="shared" si="0"/>
        <v>728149</v>
      </c>
      <c r="D8" s="242">
        <f>'Budget totals'!C33</f>
        <v>68000</v>
      </c>
      <c r="E8" s="242">
        <f>'Budget totals'!D33</f>
        <v>102000</v>
      </c>
      <c r="F8" s="242">
        <f>'Budget totals'!E33</f>
        <v>327975</v>
      </c>
      <c r="G8" s="242">
        <f>'Budget totals'!F33</f>
        <v>43500</v>
      </c>
      <c r="H8" s="242">
        <f>'Budget totals'!G33</f>
        <v>186674</v>
      </c>
      <c r="I8" s="154"/>
      <c r="J8" s="154"/>
      <c r="K8" s="154"/>
      <c r="L8" s="154"/>
    </row>
    <row r="9" spans="1:12" x14ac:dyDescent="0.3">
      <c r="A9" s="154"/>
      <c r="B9" s="4" t="s">
        <v>15</v>
      </c>
      <c r="C9" s="20">
        <f t="shared" si="0"/>
        <v>470129.23</v>
      </c>
      <c r="D9" s="242">
        <f>'Budget totals'!C36</f>
        <v>192624.59</v>
      </c>
      <c r="E9" s="242">
        <f>'Budget totals'!D36</f>
        <v>257504.64000000001</v>
      </c>
      <c r="F9" s="242">
        <f>'Budget totals'!E36</f>
        <v>20000</v>
      </c>
      <c r="G9" s="242">
        <f>'Budget totals'!F36</f>
        <v>0</v>
      </c>
      <c r="H9" s="242">
        <f>'Budget totals'!G36</f>
        <v>0</v>
      </c>
      <c r="I9" s="154"/>
      <c r="J9" s="154"/>
      <c r="K9" s="154"/>
      <c r="L9" s="154"/>
    </row>
    <row r="10" spans="1:12" x14ac:dyDescent="0.3">
      <c r="A10" s="154"/>
      <c r="B10" s="5" t="s">
        <v>16</v>
      </c>
      <c r="C10" s="20">
        <f>SUM(D10:H10)</f>
        <v>2589637.8200000003</v>
      </c>
      <c r="D10" s="33">
        <f>D9+D8+D7+D6</f>
        <v>565175.03</v>
      </c>
      <c r="E10" s="34">
        <f t="shared" ref="E10:H10" si="1">E9+E8+E7+E6</f>
        <v>989571.77</v>
      </c>
      <c r="F10" s="34">
        <f t="shared" si="1"/>
        <v>593122.73</v>
      </c>
      <c r="G10" s="34">
        <f t="shared" si="1"/>
        <v>209947.28999999998</v>
      </c>
      <c r="H10" s="35">
        <f t="shared" si="1"/>
        <v>231821</v>
      </c>
      <c r="I10" s="154"/>
      <c r="J10" s="154"/>
      <c r="K10" s="154"/>
      <c r="L10" s="154"/>
    </row>
    <row r="11" spans="1:12" x14ac:dyDescent="0.3">
      <c r="A11" s="154"/>
      <c r="B11" s="11"/>
      <c r="C11" s="243"/>
      <c r="D11" s="244"/>
      <c r="E11" s="245"/>
      <c r="F11" s="245"/>
      <c r="G11" s="245"/>
      <c r="H11" s="246"/>
      <c r="I11" s="154"/>
      <c r="J11" s="154"/>
      <c r="K11" s="154"/>
      <c r="L11" s="154"/>
    </row>
    <row r="12" spans="1:12" ht="15" thickBot="1" x14ac:dyDescent="0.35">
      <c r="A12" s="154"/>
      <c r="B12" s="6" t="s">
        <v>64</v>
      </c>
      <c r="C12" s="37">
        <f>SUM(D12:H12)</f>
        <v>335214.95999999996</v>
      </c>
      <c r="D12" s="38">
        <f>D5-D10</f>
        <v>127918.34999999998</v>
      </c>
      <c r="E12" s="39">
        <f t="shared" ref="E12:H12" si="2">E5-E10</f>
        <v>101572.18999999994</v>
      </c>
      <c r="F12" s="39">
        <f t="shared" si="2"/>
        <v>46578.430000000051</v>
      </c>
      <c r="G12" s="39">
        <f t="shared" si="2"/>
        <v>59145.989999999991</v>
      </c>
      <c r="H12" s="40">
        <f t="shared" si="2"/>
        <v>0</v>
      </c>
      <c r="I12" s="154"/>
      <c r="J12" s="154"/>
      <c r="K12" s="154"/>
      <c r="L12" s="154"/>
    </row>
    <row r="13" spans="1:12" x14ac:dyDescent="0.3">
      <c r="A13" s="154"/>
      <c r="B13" s="154"/>
      <c r="C13" s="154"/>
      <c r="D13" s="154"/>
      <c r="E13" s="154"/>
      <c r="F13" s="154"/>
      <c r="G13" s="154"/>
      <c r="H13" s="154"/>
      <c r="I13" s="154"/>
      <c r="J13" s="154"/>
      <c r="K13" s="154"/>
      <c r="L13" s="154"/>
    </row>
    <row r="14" spans="1:12" ht="15" thickBot="1" x14ac:dyDescent="0.35">
      <c r="A14" s="154"/>
      <c r="B14" s="154"/>
      <c r="C14" s="154"/>
      <c r="D14" s="154"/>
      <c r="E14" s="154"/>
      <c r="F14" s="154"/>
      <c r="G14" s="154"/>
      <c r="H14" s="154"/>
      <c r="I14" s="154"/>
      <c r="J14" s="154"/>
      <c r="K14" s="154"/>
      <c r="L14" s="154"/>
    </row>
    <row r="15" spans="1:12" ht="15" thickBot="1" x14ac:dyDescent="0.35">
      <c r="A15" s="154"/>
      <c r="B15" s="154"/>
      <c r="C15" s="154"/>
      <c r="D15" s="154"/>
      <c r="E15" s="154"/>
      <c r="F15" s="154"/>
      <c r="G15" s="313" t="s">
        <v>47</v>
      </c>
      <c r="H15" s="315"/>
      <c r="I15" s="154"/>
    </row>
    <row r="16" spans="1:12" ht="15" thickBot="1" x14ac:dyDescent="0.35">
      <c r="A16" s="154"/>
      <c r="B16" s="336" t="s">
        <v>28</v>
      </c>
      <c r="C16" s="337"/>
      <c r="D16" s="154"/>
      <c r="E16" s="154"/>
      <c r="F16" s="154"/>
      <c r="G16" s="214">
        <v>2013</v>
      </c>
      <c r="H16" s="215">
        <v>2014</v>
      </c>
      <c r="I16" s="154"/>
    </row>
    <row r="17" spans="1:12" x14ac:dyDescent="0.3">
      <c r="A17" s="154"/>
      <c r="B17" s="207" t="s">
        <v>59</v>
      </c>
      <c r="C17" s="212">
        <f>'Budget totals'!B18</f>
        <v>0</v>
      </c>
      <c r="D17" s="154"/>
      <c r="E17" s="338" t="s">
        <v>37</v>
      </c>
      <c r="F17" s="339"/>
      <c r="G17" s="78">
        <f>'Staffing FTE'!K4</f>
        <v>1</v>
      </c>
      <c r="H17" s="79">
        <f>'Staffing FTE'!K15</f>
        <v>1</v>
      </c>
      <c r="I17" s="154"/>
    </row>
    <row r="18" spans="1:12" x14ac:dyDescent="0.3">
      <c r="A18" s="154"/>
      <c r="B18" s="207" t="s">
        <v>20</v>
      </c>
      <c r="C18" s="86">
        <f>'Budget totals'!B20</f>
        <v>0</v>
      </c>
      <c r="D18" s="154"/>
      <c r="E18" s="326" t="s">
        <v>38</v>
      </c>
      <c r="F18" s="327"/>
      <c r="G18" s="78">
        <f>'Staffing FTE'!K5</f>
        <v>0.25</v>
      </c>
      <c r="H18" s="79">
        <f>'Staffing FTE'!K16</f>
        <v>0.25</v>
      </c>
      <c r="I18" s="154"/>
    </row>
    <row r="19" spans="1:12" x14ac:dyDescent="0.3">
      <c r="A19" s="154"/>
      <c r="B19" s="207" t="s">
        <v>21</v>
      </c>
      <c r="C19" s="86">
        <f>'Budget totals'!B21</f>
        <v>0</v>
      </c>
      <c r="D19" s="154"/>
      <c r="E19" s="326" t="s">
        <v>52</v>
      </c>
      <c r="F19" s="327"/>
      <c r="G19" s="78">
        <f>'Staffing FTE'!K6</f>
        <v>24.3</v>
      </c>
      <c r="H19" s="79">
        <f>'Staffing FTE'!K17</f>
        <v>22.2</v>
      </c>
      <c r="I19" s="154"/>
    </row>
    <row r="20" spans="1:12" x14ac:dyDescent="0.3">
      <c r="A20" s="154"/>
      <c r="B20" s="207" t="s">
        <v>22</v>
      </c>
      <c r="C20" s="86">
        <f>'Budget totals'!B22</f>
        <v>11200</v>
      </c>
      <c r="D20" s="154"/>
      <c r="E20" s="326" t="s">
        <v>39</v>
      </c>
      <c r="F20" s="327"/>
      <c r="G20" s="78">
        <f>'Staffing FTE'!K7</f>
        <v>4</v>
      </c>
      <c r="H20" s="79">
        <f>'Staffing FTE'!K18</f>
        <v>4</v>
      </c>
      <c r="I20" s="154"/>
    </row>
    <row r="21" spans="1:12" x14ac:dyDescent="0.3">
      <c r="A21" s="154"/>
      <c r="B21" s="207" t="s">
        <v>101</v>
      </c>
      <c r="C21" s="86">
        <f>'Budget totals'!B23</f>
        <v>0</v>
      </c>
      <c r="D21" s="154"/>
      <c r="E21" s="326" t="s">
        <v>40</v>
      </c>
      <c r="F21" s="327"/>
      <c r="G21" s="78">
        <f>'Staffing FTE'!K8</f>
        <v>3</v>
      </c>
      <c r="H21" s="79">
        <f>'Staffing FTE'!K19</f>
        <v>3</v>
      </c>
      <c r="I21" s="154"/>
      <c r="J21" s="154"/>
      <c r="K21" s="154"/>
      <c r="L21" s="154"/>
    </row>
    <row r="22" spans="1:12" ht="29.4" thickBot="1" x14ac:dyDescent="0.35">
      <c r="A22" s="154"/>
      <c r="B22" s="211" t="s">
        <v>102</v>
      </c>
      <c r="C22" s="86">
        <f>'Budget totals'!B24</f>
        <v>9000</v>
      </c>
      <c r="D22" s="154"/>
      <c r="E22" s="340" t="s">
        <v>41</v>
      </c>
      <c r="F22" s="341"/>
      <c r="G22" s="78">
        <f>'Staffing FTE'!K9</f>
        <v>3</v>
      </c>
      <c r="H22" s="79">
        <f>'Staffing FTE'!K20</f>
        <v>3</v>
      </c>
      <c r="I22" s="154"/>
      <c r="J22" s="154"/>
      <c r="K22" s="154"/>
      <c r="L22" s="154"/>
    </row>
    <row r="23" spans="1:12" x14ac:dyDescent="0.3">
      <c r="A23" s="154"/>
      <c r="B23" s="207" t="s">
        <v>23</v>
      </c>
      <c r="C23" s="86">
        <f>'Budget totals'!B25</f>
        <v>7197</v>
      </c>
      <c r="D23" s="154"/>
      <c r="E23" s="326" t="s">
        <v>68</v>
      </c>
      <c r="F23" s="327" t="s">
        <v>68</v>
      </c>
      <c r="G23" s="78">
        <f>'Staffing FTE'!K10</f>
        <v>3.5</v>
      </c>
      <c r="H23" s="79">
        <f>'Staffing FTE'!K21</f>
        <v>1.1000000000000001</v>
      </c>
      <c r="I23" s="154"/>
      <c r="J23" s="154"/>
      <c r="K23" s="154"/>
      <c r="L23" s="154"/>
    </row>
    <row r="24" spans="1:12" ht="29.4" thickBot="1" x14ac:dyDescent="0.35">
      <c r="A24" s="154"/>
      <c r="B24" s="211" t="s">
        <v>100</v>
      </c>
      <c r="C24" s="10">
        <f>'Budget totals'!B26</f>
        <v>10000</v>
      </c>
      <c r="D24" s="154"/>
      <c r="E24" s="340" t="s">
        <v>36</v>
      </c>
      <c r="F24" s="341" t="s">
        <v>36</v>
      </c>
      <c r="G24" s="78">
        <f>'Staffing FTE'!K11</f>
        <v>39.049999999999997</v>
      </c>
      <c r="H24" s="79">
        <f>'Staffing FTE'!K22</f>
        <v>34.550000000000004</v>
      </c>
      <c r="I24" s="154"/>
      <c r="J24" s="154"/>
      <c r="K24" s="154"/>
      <c r="L24" s="154"/>
    </row>
    <row r="25" spans="1:12" ht="15" thickBot="1" x14ac:dyDescent="0.35">
      <c r="A25" s="154"/>
      <c r="B25" s="225" t="s">
        <v>12</v>
      </c>
      <c r="C25" s="86">
        <f>'Budget totals'!B27</f>
        <v>37397</v>
      </c>
      <c r="D25" s="154"/>
      <c r="E25" s="154"/>
      <c r="F25" s="154"/>
      <c r="G25" s="154"/>
      <c r="H25" s="154"/>
      <c r="I25" s="154"/>
      <c r="J25" s="154"/>
      <c r="K25" s="154"/>
      <c r="L25" s="154"/>
    </row>
    <row r="26" spans="1:12" ht="15" thickBot="1" x14ac:dyDescent="0.35">
      <c r="A26" s="2"/>
      <c r="B26" s="154"/>
      <c r="C26" s="154"/>
      <c r="D26" s="2"/>
      <c r="E26" s="154"/>
      <c r="F26" s="313" t="s">
        <v>48</v>
      </c>
      <c r="G26" s="315"/>
      <c r="H26" s="154"/>
      <c r="I26" s="154"/>
      <c r="J26" s="154"/>
      <c r="K26" s="154"/>
      <c r="L26" s="154"/>
    </row>
    <row r="27" spans="1:12" ht="15" thickBot="1" x14ac:dyDescent="0.35">
      <c r="A27" s="2"/>
      <c r="B27" s="2"/>
      <c r="C27" s="2"/>
      <c r="D27" s="104"/>
      <c r="E27" s="154"/>
      <c r="F27" s="214" t="s">
        <v>106</v>
      </c>
      <c r="G27" s="215" t="s">
        <v>107</v>
      </c>
      <c r="H27" s="154"/>
      <c r="I27" s="154"/>
      <c r="J27" s="154"/>
      <c r="K27" s="154"/>
      <c r="L27" s="154"/>
    </row>
    <row r="28" spans="1:12" x14ac:dyDescent="0.3">
      <c r="A28" s="2"/>
      <c r="B28" s="342"/>
      <c r="C28" s="342"/>
      <c r="D28" s="104"/>
      <c r="E28" s="89" t="s">
        <v>25</v>
      </c>
      <c r="F28" s="90">
        <f>'Training- Expenses-Multi county'!C124+'Training-Expenses-Single County'!C8</f>
        <v>411675.85</v>
      </c>
      <c r="G28" s="91">
        <f>'Training- Expenses-Multi county'!C135+'Training-Expenses-Single County'!C19</f>
        <v>460129.23</v>
      </c>
      <c r="H28" s="154"/>
      <c r="I28" s="154"/>
      <c r="J28" s="154"/>
      <c r="K28" s="154"/>
      <c r="L28" s="154"/>
    </row>
    <row r="29" spans="1:12" x14ac:dyDescent="0.3">
      <c r="A29" s="154"/>
      <c r="B29" s="342"/>
      <c r="C29" s="342"/>
      <c r="D29" s="154"/>
      <c r="E29" s="45" t="s">
        <v>26</v>
      </c>
      <c r="F29" s="88">
        <f>'Training- Expenses-Multi county'!C125+'Training-Expenses-Single County'!C9</f>
        <v>0</v>
      </c>
      <c r="G29" s="87">
        <f>'Training- Expenses-Multi county'!C136+'Training-Expenses-Single County'!C20</f>
        <v>10000</v>
      </c>
      <c r="H29" s="154"/>
      <c r="I29" s="154"/>
      <c r="J29" s="154"/>
      <c r="K29" s="154"/>
      <c r="L29" s="154"/>
    </row>
    <row r="30" spans="1:12" x14ac:dyDescent="0.3">
      <c r="A30" s="154"/>
      <c r="B30" s="342"/>
      <c r="C30" s="342"/>
      <c r="D30" s="154"/>
      <c r="E30" s="45" t="s">
        <v>72</v>
      </c>
      <c r="F30" s="88">
        <f>'Training- Expenses-Multi county'!C126+'Training-Expenses-Single County'!C10</f>
        <v>0</v>
      </c>
      <c r="G30" s="87">
        <f>'Training- Expenses-Multi county'!C137+'Training-Expenses-Single County'!C21</f>
        <v>0</v>
      </c>
      <c r="H30" s="154"/>
      <c r="I30" s="154"/>
      <c r="J30" s="154"/>
      <c r="K30" s="154"/>
      <c r="L30" s="154"/>
    </row>
    <row r="31" spans="1:12" x14ac:dyDescent="0.3">
      <c r="B31" s="342"/>
      <c r="C31" s="342"/>
      <c r="E31" s="216" t="s">
        <v>73</v>
      </c>
      <c r="F31" s="217">
        <f>'Training- Expenses-Multi county'!C127+'Training-Expenses-Single County'!C11</f>
        <v>0</v>
      </c>
      <c r="G31" s="218">
        <f>'Training- Expenses-Multi county'!C138+'Training-Expenses-Single County'!C22</f>
        <v>0</v>
      </c>
      <c r="H31" s="154"/>
    </row>
    <row r="32" spans="1:12" x14ac:dyDescent="0.3">
      <c r="B32" s="342"/>
      <c r="C32" s="342"/>
      <c r="E32" s="219" t="s">
        <v>2</v>
      </c>
      <c r="F32" s="220">
        <f>SUM(F28:F31)</f>
        <v>411675.85</v>
      </c>
      <c r="G32" s="220">
        <f>SUM(G28:G31)</f>
        <v>470129.23</v>
      </c>
      <c r="H32" s="154"/>
    </row>
    <row r="33" spans="2:3" x14ac:dyDescent="0.3">
      <c r="B33" s="342"/>
      <c r="C33" s="342"/>
    </row>
    <row r="34" spans="2:3" x14ac:dyDescent="0.3">
      <c r="B34" s="342"/>
      <c r="C34" s="342"/>
    </row>
    <row r="35" spans="2:3" x14ac:dyDescent="0.3">
      <c r="B35" s="342"/>
      <c r="C35" s="342"/>
    </row>
  </sheetData>
  <sheetProtection password="B4AF" sheet="1" objects="1" scenarios="1"/>
  <mergeCells count="23">
    <mergeCell ref="B33:C33"/>
    <mergeCell ref="B34:C34"/>
    <mergeCell ref="B35:C35"/>
    <mergeCell ref="E23:F23"/>
    <mergeCell ref="E24:F24"/>
    <mergeCell ref="B32:C32"/>
    <mergeCell ref="E22:F22"/>
    <mergeCell ref="B28:C28"/>
    <mergeCell ref="B29:C29"/>
    <mergeCell ref="B30:C30"/>
    <mergeCell ref="B31:C31"/>
    <mergeCell ref="F26:G26"/>
    <mergeCell ref="B16:C16"/>
    <mergeCell ref="E17:F17"/>
    <mergeCell ref="E18:F18"/>
    <mergeCell ref="E19:F19"/>
    <mergeCell ref="E20:F20"/>
    <mergeCell ref="E21:F21"/>
    <mergeCell ref="D2:E2"/>
    <mergeCell ref="F2:H2"/>
    <mergeCell ref="D3:G3"/>
    <mergeCell ref="H3:H4"/>
    <mergeCell ref="G15:H15"/>
  </mergeCells>
  <pageMargins left="0" right="0" top="0.25" bottom="0.25" header="0.3" footer="0.3"/>
  <pageSetup scale="98"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Career Center Costs</vt:lpstr>
      <vt:lpstr>WIB Costs</vt:lpstr>
      <vt:lpstr>Training-Expenses-Single County</vt:lpstr>
      <vt:lpstr>Training- Expenses-Multi county</vt:lpstr>
      <vt:lpstr>Staffing FTE</vt:lpstr>
      <vt:lpstr>Budget totals</vt:lpstr>
      <vt:lpstr>Overall Summary</vt:lpstr>
      <vt:lpstr>'Overall Summary'!Print_Area</vt:lpstr>
      <vt:lpstr>'Training- Expenses-Multi county'!Print_Area</vt:lpstr>
      <vt:lpstr>'Training-Expenses-Single County'!Print_Area</vt:lpstr>
    </vt:vector>
  </TitlesOfParts>
  <Company>New York State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usfjat</dc:creator>
  <cp:lastModifiedBy>Fran Mays</cp:lastModifiedBy>
  <cp:lastPrinted>2014-07-29T20:01:28Z</cp:lastPrinted>
  <dcterms:created xsi:type="dcterms:W3CDTF">2010-06-11T15:59:06Z</dcterms:created>
  <dcterms:modified xsi:type="dcterms:W3CDTF">2014-08-25T15:40:49Z</dcterms:modified>
</cp:coreProperties>
</file>